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65" windowWidth="12390" windowHeight="7425" tabRatio="707" activeTab="5"/>
  </bookViews>
  <sheets>
    <sheet name="ZSG Bavaria" sheetId="18" r:id="rId1"/>
    <sheet name="Edelw. Brunnenreuth" sheetId="19" r:id="rId2"/>
    <sheet name="Adler" sheetId="20" r:id="rId3"/>
    <sheet name="Blücher" sheetId="21" r:id="rId4"/>
    <sheet name="Einigkeit" sheetId="22" r:id="rId5"/>
    <sheet name="Buren" sheetId="23" r:id="rId6"/>
    <sheet name="Edelw. Rothenturm" sheetId="24" r:id="rId7"/>
    <sheet name="FSG" sheetId="25" r:id="rId8"/>
    <sheet name="Buchenlaub" sheetId="26" r:id="rId9"/>
    <sheet name="ALLE" sheetId="30" r:id="rId10"/>
    <sheet name="Vereine" sheetId="33" r:id="rId11"/>
  </sheets>
  <calcPr calcId="125725"/>
</workbook>
</file>

<file path=xl/calcChain.xml><?xml version="1.0" encoding="utf-8"?>
<calcChain xmlns="http://schemas.openxmlformats.org/spreadsheetml/2006/main">
  <c r="O54" i="30"/>
  <c r="N54"/>
  <c r="M54"/>
  <c r="L54"/>
  <c r="O114"/>
  <c r="N114"/>
  <c r="M114"/>
  <c r="L114"/>
  <c r="O57"/>
  <c r="N57"/>
  <c r="M57"/>
  <c r="L57"/>
  <c r="O124"/>
  <c r="N124"/>
  <c r="M124"/>
  <c r="L124"/>
  <c r="O26"/>
  <c r="N26"/>
  <c r="M26"/>
  <c r="L26"/>
  <c r="O86"/>
  <c r="N86"/>
  <c r="M86"/>
  <c r="L86"/>
  <c r="O118"/>
  <c r="N118"/>
  <c r="M118"/>
  <c r="L118"/>
  <c r="O79"/>
  <c r="N79"/>
  <c r="M79"/>
  <c r="L79"/>
  <c r="O13"/>
  <c r="N13"/>
  <c r="M13"/>
  <c r="L13"/>
  <c r="O30"/>
  <c r="N30"/>
  <c r="M30"/>
  <c r="L30"/>
  <c r="O87"/>
  <c r="N87"/>
  <c r="M87"/>
  <c r="L87"/>
  <c r="O10"/>
  <c r="N10"/>
  <c r="M10"/>
  <c r="L10"/>
  <c r="O38"/>
  <c r="N38"/>
  <c r="M38"/>
  <c r="L38"/>
  <c r="O12"/>
  <c r="N12"/>
  <c r="M12"/>
  <c r="L12"/>
  <c r="O81"/>
  <c r="N81"/>
  <c r="M81"/>
  <c r="L81"/>
  <c r="P81" s="1"/>
  <c r="O171"/>
  <c r="N171"/>
  <c r="M171"/>
  <c r="L171"/>
  <c r="P171" s="1"/>
  <c r="O52"/>
  <c r="N52"/>
  <c r="M52"/>
  <c r="L52"/>
  <c r="P52" s="1"/>
  <c r="O37"/>
  <c r="N37"/>
  <c r="M37"/>
  <c r="L37"/>
  <c r="P37" s="1"/>
  <c r="O14"/>
  <c r="N14"/>
  <c r="M14"/>
  <c r="L14"/>
  <c r="P14" s="1"/>
  <c r="O64"/>
  <c r="N64"/>
  <c r="M64"/>
  <c r="L64"/>
  <c r="P64" s="1"/>
  <c r="O106"/>
  <c r="N106"/>
  <c r="M106"/>
  <c r="L106"/>
  <c r="P106" s="1"/>
  <c r="O85"/>
  <c r="N85"/>
  <c r="M85"/>
  <c r="L85"/>
  <c r="P85" s="1"/>
  <c r="O123"/>
  <c r="N123"/>
  <c r="M123"/>
  <c r="L123"/>
  <c r="P123" s="1"/>
  <c r="O29"/>
  <c r="N29"/>
  <c r="M29"/>
  <c r="L29"/>
  <c r="P29" s="1"/>
  <c r="O50"/>
  <c r="N50"/>
  <c r="M50"/>
  <c r="L50"/>
  <c r="P50" s="1"/>
  <c r="O153"/>
  <c r="N153"/>
  <c r="M153"/>
  <c r="L153"/>
  <c r="P153" s="1"/>
  <c r="O25"/>
  <c r="N25"/>
  <c r="M25"/>
  <c r="L25"/>
  <c r="P25" s="1"/>
  <c r="O20"/>
  <c r="N20"/>
  <c r="M20"/>
  <c r="L20"/>
  <c r="P20" s="1"/>
  <c r="O23"/>
  <c r="N23"/>
  <c r="M23"/>
  <c r="L23"/>
  <c r="P23" s="1"/>
  <c r="O58"/>
  <c r="N58"/>
  <c r="M58"/>
  <c r="L58"/>
  <c r="P58" s="1"/>
  <c r="O91"/>
  <c r="N91"/>
  <c r="M91"/>
  <c r="L91"/>
  <c r="P91" s="1"/>
  <c r="O36"/>
  <c r="N36"/>
  <c r="M36"/>
  <c r="L36"/>
  <c r="P36" s="1"/>
  <c r="O84"/>
  <c r="N84"/>
  <c r="M84"/>
  <c r="L84"/>
  <c r="P84" s="1"/>
  <c r="O27"/>
  <c r="N27"/>
  <c r="M27"/>
  <c r="L27"/>
  <c r="P27" s="1"/>
  <c r="O11"/>
  <c r="N11"/>
  <c r="M11"/>
  <c r="L11"/>
  <c r="P11" s="1"/>
  <c r="O110"/>
  <c r="N110"/>
  <c r="M110"/>
  <c r="L110"/>
  <c r="P110" s="1"/>
  <c r="O15"/>
  <c r="N15"/>
  <c r="M15"/>
  <c r="L15"/>
  <c r="P15" s="1"/>
  <c r="O53"/>
  <c r="N53"/>
  <c r="M53"/>
  <c r="L53"/>
  <c r="P53" s="1"/>
  <c r="O105"/>
  <c r="N105"/>
  <c r="M105"/>
  <c r="L105"/>
  <c r="P105" s="1"/>
  <c r="O70"/>
  <c r="N70"/>
  <c r="M70"/>
  <c r="L70"/>
  <c r="P70" s="1"/>
  <c r="O67"/>
  <c r="N67"/>
  <c r="M67"/>
  <c r="L67"/>
  <c r="P67" s="1"/>
  <c r="O44"/>
  <c r="N44"/>
  <c r="M44"/>
  <c r="L44"/>
  <c r="P44" s="1"/>
  <c r="O115"/>
  <c r="N115"/>
  <c r="M115"/>
  <c r="L115"/>
  <c r="P115" s="1"/>
  <c r="O174"/>
  <c r="N174"/>
  <c r="M174"/>
  <c r="L174"/>
  <c r="P174" s="1"/>
  <c r="O46"/>
  <c r="N46"/>
  <c r="M46"/>
  <c r="L46"/>
  <c r="P46" s="1"/>
  <c r="O76"/>
  <c r="N76"/>
  <c r="M76"/>
  <c r="L76"/>
  <c r="P76" s="1"/>
  <c r="O43"/>
  <c r="N43"/>
  <c r="M43"/>
  <c r="L43"/>
  <c r="P43" s="1"/>
  <c r="O179"/>
  <c r="N179"/>
  <c r="M179"/>
  <c r="L179"/>
  <c r="P179" s="1"/>
  <c r="O93"/>
  <c r="N93"/>
  <c r="M93"/>
  <c r="L93"/>
  <c r="P93" s="1"/>
  <c r="O60"/>
  <c r="N60"/>
  <c r="M60"/>
  <c r="L60"/>
  <c r="P60" s="1"/>
  <c r="O21"/>
  <c r="N21"/>
  <c r="M21"/>
  <c r="L21"/>
  <c r="P21" s="1"/>
  <c r="O82"/>
  <c r="N82"/>
  <c r="M82"/>
  <c r="L82"/>
  <c r="P82" s="1"/>
  <c r="O88"/>
  <c r="N88"/>
  <c r="M88"/>
  <c r="L88"/>
  <c r="P88" s="1"/>
  <c r="O116"/>
  <c r="N116"/>
  <c r="M116"/>
  <c r="L116"/>
  <c r="P116" s="1"/>
  <c r="O28"/>
  <c r="N28"/>
  <c r="M28"/>
  <c r="L28"/>
  <c r="P28" s="1"/>
  <c r="O149"/>
  <c r="N149"/>
  <c r="M149"/>
  <c r="L149"/>
  <c r="P149" s="1"/>
  <c r="O42"/>
  <c r="N42"/>
  <c r="M42"/>
  <c r="L42"/>
  <c r="P42" s="1"/>
  <c r="O111"/>
  <c r="N111"/>
  <c r="M111"/>
  <c r="L111"/>
  <c r="P111" s="1"/>
  <c r="O31"/>
  <c r="N31"/>
  <c r="M31"/>
  <c r="L31"/>
  <c r="P31" s="1"/>
  <c r="O92"/>
  <c r="N92"/>
  <c r="M92"/>
  <c r="L92"/>
  <c r="P92" s="1"/>
  <c r="O155"/>
  <c r="N155"/>
  <c r="M155"/>
  <c r="L155"/>
  <c r="P155" s="1"/>
  <c r="O164"/>
  <c r="N164"/>
  <c r="M164"/>
  <c r="L164"/>
  <c r="P164" s="1"/>
  <c r="O73"/>
  <c r="N73"/>
  <c r="M73"/>
  <c r="L73"/>
  <c r="P73" s="1"/>
  <c r="O100"/>
  <c r="N100"/>
  <c r="M100"/>
  <c r="L100"/>
  <c r="P100" s="1"/>
  <c r="O98"/>
  <c r="N98"/>
  <c r="M98"/>
  <c r="L98"/>
  <c r="P98" s="1"/>
  <c r="O49"/>
  <c r="N49"/>
  <c r="M49"/>
  <c r="L49"/>
  <c r="P49" s="1"/>
  <c r="O122"/>
  <c r="N122"/>
  <c r="M122"/>
  <c r="L122"/>
  <c r="P122" s="1"/>
  <c r="O69"/>
  <c r="N69"/>
  <c r="M69"/>
  <c r="L69"/>
  <c r="P69" s="1"/>
  <c r="O104"/>
  <c r="N104"/>
  <c r="M104"/>
  <c r="L104"/>
  <c r="P104" s="1"/>
  <c r="N120"/>
  <c r="M120"/>
  <c r="L120"/>
  <c r="P120" s="1"/>
  <c r="O103"/>
  <c r="N103"/>
  <c r="M103"/>
  <c r="L103"/>
  <c r="O160"/>
  <c r="N160"/>
  <c r="M160"/>
  <c r="L160"/>
  <c r="O74"/>
  <c r="N74"/>
  <c r="M74"/>
  <c r="L74"/>
  <c r="O119"/>
  <c r="N119"/>
  <c r="M119"/>
  <c r="L119"/>
  <c r="O158"/>
  <c r="N158"/>
  <c r="M158"/>
  <c r="L158"/>
  <c r="O83"/>
  <c r="N83"/>
  <c r="M83"/>
  <c r="L83"/>
  <c r="O130"/>
  <c r="N130"/>
  <c r="M130"/>
  <c r="L130"/>
  <c r="O172"/>
  <c r="N172"/>
  <c r="M172"/>
  <c r="L172"/>
  <c r="O184"/>
  <c r="N184"/>
  <c r="M184"/>
  <c r="L184"/>
  <c r="O121"/>
  <c r="N121"/>
  <c r="M121"/>
  <c r="L121"/>
  <c r="O173"/>
  <c r="N173"/>
  <c r="M173"/>
  <c r="L173"/>
  <c r="O181"/>
  <c r="N181"/>
  <c r="M181"/>
  <c r="L181"/>
  <c r="O142"/>
  <c r="N142"/>
  <c r="M142"/>
  <c r="L142"/>
  <c r="O128"/>
  <c r="N128"/>
  <c r="M128"/>
  <c r="L128"/>
  <c r="O95"/>
  <c r="N95"/>
  <c r="M95"/>
  <c r="L95"/>
  <c r="O150"/>
  <c r="N150"/>
  <c r="M150"/>
  <c r="L150"/>
  <c r="O183"/>
  <c r="N183"/>
  <c r="M183"/>
  <c r="L183"/>
  <c r="O143"/>
  <c r="N143"/>
  <c r="M143"/>
  <c r="L143"/>
  <c r="O66"/>
  <c r="N66"/>
  <c r="M66"/>
  <c r="L66"/>
  <c r="O177"/>
  <c r="N177"/>
  <c r="M177"/>
  <c r="L177"/>
  <c r="O80"/>
  <c r="N80"/>
  <c r="M80"/>
  <c r="L80"/>
  <c r="O136"/>
  <c r="N136"/>
  <c r="M136"/>
  <c r="L136"/>
  <c r="O24"/>
  <c r="N24"/>
  <c r="M24"/>
  <c r="L24"/>
  <c r="O32"/>
  <c r="N32"/>
  <c r="M32"/>
  <c r="L32"/>
  <c r="O156"/>
  <c r="N156"/>
  <c r="M156"/>
  <c r="L156"/>
  <c r="O180"/>
  <c r="N180"/>
  <c r="M180"/>
  <c r="L180"/>
  <c r="O178"/>
  <c r="N178"/>
  <c r="M178"/>
  <c r="L178"/>
  <c r="O72"/>
  <c r="N72"/>
  <c r="M72"/>
  <c r="L72"/>
  <c r="O112"/>
  <c r="N112"/>
  <c r="M112"/>
  <c r="L112"/>
  <c r="O144"/>
  <c r="N144"/>
  <c r="M144"/>
  <c r="L144"/>
  <c r="O89"/>
  <c r="N89"/>
  <c r="M89"/>
  <c r="L89"/>
  <c r="O18"/>
  <c r="N18"/>
  <c r="M18"/>
  <c r="L18"/>
  <c r="O47"/>
  <c r="N47"/>
  <c r="M47"/>
  <c r="L47"/>
  <c r="O133"/>
  <c r="N133"/>
  <c r="M133"/>
  <c r="L133"/>
  <c r="O132"/>
  <c r="N132"/>
  <c r="M132"/>
  <c r="L132"/>
  <c r="O159"/>
  <c r="N159"/>
  <c r="M159"/>
  <c r="L159"/>
  <c r="O187"/>
  <c r="N187"/>
  <c r="M187"/>
  <c r="L187"/>
  <c r="O17"/>
  <c r="N17"/>
  <c r="M17"/>
  <c r="L17"/>
  <c r="O75"/>
  <c r="N75"/>
  <c r="M75"/>
  <c r="L75"/>
  <c r="P75" s="1"/>
  <c r="O167"/>
  <c r="N167"/>
  <c r="M167"/>
  <c r="L167"/>
  <c r="O35"/>
  <c r="N35"/>
  <c r="M35"/>
  <c r="L35"/>
  <c r="P35" s="1"/>
  <c r="O45"/>
  <c r="N45"/>
  <c r="M45"/>
  <c r="L45"/>
  <c r="P45" s="1"/>
  <c r="O139"/>
  <c r="N139"/>
  <c r="M139"/>
  <c r="L139"/>
  <c r="P139" s="1"/>
  <c r="O107"/>
  <c r="N107"/>
  <c r="M107"/>
  <c r="L107"/>
  <c r="P107" s="1"/>
  <c r="O138"/>
  <c r="N138"/>
  <c r="M138"/>
  <c r="L138"/>
  <c r="O147"/>
  <c r="N147"/>
  <c r="M147"/>
  <c r="L147"/>
  <c r="P147" s="1"/>
  <c r="O152"/>
  <c r="N152"/>
  <c r="M152"/>
  <c r="L152"/>
  <c r="P152" s="1"/>
  <c r="O94"/>
  <c r="N94"/>
  <c r="M94"/>
  <c r="L94"/>
  <c r="P94" s="1"/>
  <c r="O186"/>
  <c r="N186"/>
  <c r="M186"/>
  <c r="L186"/>
  <c r="P186" s="1"/>
  <c r="O109"/>
  <c r="N109"/>
  <c r="M109"/>
  <c r="L109"/>
  <c r="P109" s="1"/>
  <c r="O175"/>
  <c r="N175"/>
  <c r="M175"/>
  <c r="L175"/>
  <c r="P175" s="1"/>
  <c r="O169"/>
  <c r="N169"/>
  <c r="M169"/>
  <c r="L169"/>
  <c r="P169" s="1"/>
  <c r="O185"/>
  <c r="N185"/>
  <c r="M185"/>
  <c r="L185"/>
  <c r="P185" s="1"/>
  <c r="O127"/>
  <c r="N127"/>
  <c r="M127"/>
  <c r="L127"/>
  <c r="P127" s="1"/>
  <c r="O65"/>
  <c r="N65"/>
  <c r="M65"/>
  <c r="L65"/>
  <c r="P65" s="1"/>
  <c r="O148"/>
  <c r="N148"/>
  <c r="M148"/>
  <c r="L148"/>
  <c r="P148" s="1"/>
  <c r="O59"/>
  <c r="N59"/>
  <c r="M59"/>
  <c r="L59"/>
  <c r="P59" s="1"/>
  <c r="O166"/>
  <c r="N166"/>
  <c r="M166"/>
  <c r="L166"/>
  <c r="P166" s="1"/>
  <c r="O40"/>
  <c r="N40"/>
  <c r="M40"/>
  <c r="L40"/>
  <c r="P40" s="1"/>
  <c r="O56"/>
  <c r="N56"/>
  <c r="M56"/>
  <c r="L56"/>
  <c r="O151"/>
  <c r="N151"/>
  <c r="M151"/>
  <c r="L151"/>
  <c r="O161"/>
  <c r="N161"/>
  <c r="M161"/>
  <c r="L161"/>
  <c r="O163"/>
  <c r="N163"/>
  <c r="M163"/>
  <c r="L163"/>
  <c r="O22"/>
  <c r="N22"/>
  <c r="M22"/>
  <c r="L22"/>
  <c r="O99"/>
  <c r="N99"/>
  <c r="M99"/>
  <c r="L99"/>
  <c r="O34"/>
  <c r="N34"/>
  <c r="M34"/>
  <c r="L34"/>
  <c r="O33"/>
  <c r="N33"/>
  <c r="M33"/>
  <c r="L33"/>
  <c r="O129"/>
  <c r="N129"/>
  <c r="M129"/>
  <c r="L129"/>
  <c r="O113"/>
  <c r="N113"/>
  <c r="M113"/>
  <c r="L113"/>
  <c r="O71"/>
  <c r="N71"/>
  <c r="M71"/>
  <c r="L71"/>
  <c r="O39"/>
  <c r="N39"/>
  <c r="M39"/>
  <c r="L39"/>
  <c r="O63"/>
  <c r="N63"/>
  <c r="M63"/>
  <c r="L63"/>
  <c r="O146"/>
  <c r="N146"/>
  <c r="M146"/>
  <c r="L146"/>
  <c r="O55"/>
  <c r="N55"/>
  <c r="M55"/>
  <c r="L55"/>
  <c r="O108"/>
  <c r="N108"/>
  <c r="M108"/>
  <c r="L108"/>
  <c r="O96"/>
  <c r="N96"/>
  <c r="M96"/>
  <c r="L96"/>
  <c r="O62"/>
  <c r="N62"/>
  <c r="M62"/>
  <c r="L62"/>
  <c r="O134"/>
  <c r="N134"/>
  <c r="M134"/>
  <c r="L134"/>
  <c r="O125"/>
  <c r="N125"/>
  <c r="M125"/>
  <c r="L125"/>
  <c r="O41"/>
  <c r="N41"/>
  <c r="M41"/>
  <c r="L41"/>
  <c r="O141"/>
  <c r="N141"/>
  <c r="M141"/>
  <c r="L141"/>
  <c r="O101"/>
  <c r="N101"/>
  <c r="M101"/>
  <c r="L101"/>
  <c r="O90"/>
  <c r="N90"/>
  <c r="M90"/>
  <c r="L90"/>
  <c r="O61"/>
  <c r="N61"/>
  <c r="M61"/>
  <c r="L61"/>
  <c r="O131"/>
  <c r="N131"/>
  <c r="M131"/>
  <c r="L131"/>
  <c r="O78"/>
  <c r="N78"/>
  <c r="M78"/>
  <c r="L78"/>
  <c r="O168"/>
  <c r="N168"/>
  <c r="M168"/>
  <c r="L168"/>
  <c r="O19"/>
  <c r="N19"/>
  <c r="M19"/>
  <c r="L19"/>
  <c r="O117"/>
  <c r="N117"/>
  <c r="M117"/>
  <c r="L117"/>
  <c r="O97"/>
  <c r="N97"/>
  <c r="M97"/>
  <c r="L97"/>
  <c r="O135"/>
  <c r="N135"/>
  <c r="M135"/>
  <c r="L135"/>
  <c r="O154"/>
  <c r="N154"/>
  <c r="M154"/>
  <c r="L154"/>
  <c r="O16"/>
  <c r="N16"/>
  <c r="M16"/>
  <c r="L16"/>
  <c r="O51"/>
  <c r="N51"/>
  <c r="M51"/>
  <c r="L51"/>
  <c r="O68"/>
  <c r="N68"/>
  <c r="M68"/>
  <c r="L68"/>
  <c r="O165"/>
  <c r="N165"/>
  <c r="M165"/>
  <c r="L165"/>
  <c r="O140"/>
  <c r="N140"/>
  <c r="M140"/>
  <c r="L140"/>
  <c r="O126"/>
  <c r="N126"/>
  <c r="M126"/>
  <c r="L126"/>
  <c r="O145"/>
  <c r="N145"/>
  <c r="M145"/>
  <c r="L145"/>
  <c r="O77"/>
  <c r="N77"/>
  <c r="M77"/>
  <c r="L77"/>
  <c r="O170"/>
  <c r="N170"/>
  <c r="M170"/>
  <c r="L170"/>
  <c r="O162"/>
  <c r="N162"/>
  <c r="M162"/>
  <c r="L162"/>
  <c r="O137"/>
  <c r="N137"/>
  <c r="M137"/>
  <c r="L137"/>
  <c r="O102"/>
  <c r="N102"/>
  <c r="M102"/>
  <c r="L102"/>
  <c r="O182"/>
  <c r="N182"/>
  <c r="M182"/>
  <c r="L182"/>
  <c r="O157"/>
  <c r="N157"/>
  <c r="M157"/>
  <c r="L157"/>
  <c r="O176"/>
  <c r="N176"/>
  <c r="M176"/>
  <c r="L176"/>
  <c r="O48"/>
  <c r="N48"/>
  <c r="M48"/>
  <c r="L48"/>
  <c r="P138" l="1"/>
  <c r="P167"/>
  <c r="P17"/>
  <c r="P187"/>
  <c r="P159"/>
  <c r="P132"/>
  <c r="P133"/>
  <c r="P47"/>
  <c r="P18"/>
  <c r="P89"/>
  <c r="P144"/>
  <c r="P112"/>
  <c r="P72"/>
  <c r="P178"/>
  <c r="P180"/>
  <c r="P156"/>
  <c r="P32"/>
  <c r="P24"/>
  <c r="P136"/>
  <c r="P80"/>
  <c r="P177"/>
  <c r="P66"/>
  <c r="P143"/>
  <c r="P183"/>
  <c r="P150"/>
  <c r="P95"/>
  <c r="P128"/>
  <c r="P142"/>
  <c r="P181"/>
  <c r="P173"/>
  <c r="P121"/>
  <c r="P184"/>
  <c r="P172"/>
  <c r="P130"/>
  <c r="P83"/>
  <c r="P158"/>
  <c r="P119"/>
  <c r="P74"/>
  <c r="P160"/>
  <c r="P103"/>
  <c r="P176"/>
  <c r="P157"/>
  <c r="P182"/>
  <c r="P102"/>
  <c r="P137"/>
  <c r="P162"/>
  <c r="P170"/>
  <c r="P145"/>
  <c r="P140"/>
  <c r="P165"/>
  <c r="P68"/>
  <c r="P51"/>
  <c r="P16"/>
  <c r="P154"/>
  <c r="P135"/>
  <c r="P97"/>
  <c r="P117"/>
  <c r="P19"/>
  <c r="P168"/>
  <c r="P78"/>
  <c r="P131"/>
  <c r="P61"/>
  <c r="P90"/>
  <c r="P101"/>
  <c r="P141"/>
  <c r="P41"/>
  <c r="P125"/>
  <c r="P134"/>
  <c r="P62"/>
  <c r="P96"/>
  <c r="P108"/>
  <c r="P55"/>
  <c r="P146"/>
  <c r="P63"/>
  <c r="P39"/>
  <c r="P71"/>
  <c r="P113"/>
  <c r="P129"/>
  <c r="P33"/>
  <c r="P34"/>
  <c r="P99"/>
  <c r="P22"/>
  <c r="P163"/>
  <c r="P161"/>
  <c r="P151"/>
  <c r="P56"/>
  <c r="P126"/>
  <c r="P48"/>
  <c r="P77"/>
  <c r="P12"/>
  <c r="P38"/>
  <c r="P10"/>
  <c r="P87"/>
  <c r="P30"/>
  <c r="P13"/>
  <c r="P79"/>
  <c r="P118"/>
  <c r="P86"/>
  <c r="P26"/>
  <c r="P124"/>
  <c r="P57"/>
  <c r="P114"/>
  <c r="P54"/>
  <c r="L25" i="22" l="1"/>
  <c r="M25"/>
  <c r="P25" s="1"/>
  <c r="N25"/>
  <c r="O25"/>
  <c r="L20"/>
  <c r="M20"/>
  <c r="P20" s="1"/>
  <c r="N20"/>
  <c r="O20"/>
  <c r="O19" i="21" l="1"/>
  <c r="L22" i="19"/>
  <c r="L17"/>
  <c r="L28"/>
  <c r="L27"/>
  <c r="L16"/>
  <c r="L20"/>
  <c r="L21"/>
  <c r="L25"/>
  <c r="L18"/>
  <c r="L11"/>
  <c r="L26"/>
  <c r="L10"/>
  <c r="L13"/>
  <c r="L23"/>
  <c r="L14"/>
  <c r="M17"/>
  <c r="N17"/>
  <c r="O17"/>
  <c r="M28"/>
  <c r="N28"/>
  <c r="O28"/>
  <c r="M27"/>
  <c r="N27"/>
  <c r="O27"/>
  <c r="M16"/>
  <c r="N16"/>
  <c r="O16"/>
  <c r="M20"/>
  <c r="N20"/>
  <c r="O20"/>
  <c r="M21"/>
  <c r="N21"/>
  <c r="O21"/>
  <c r="M25"/>
  <c r="N25"/>
  <c r="O25"/>
  <c r="M18"/>
  <c r="N18"/>
  <c r="O18"/>
  <c r="M11"/>
  <c r="N11"/>
  <c r="O11"/>
  <c r="M26"/>
  <c r="N26"/>
  <c r="O26"/>
  <c r="M10"/>
  <c r="N10"/>
  <c r="O10"/>
  <c r="M13"/>
  <c r="N13"/>
  <c r="O13"/>
  <c r="M23"/>
  <c r="N23"/>
  <c r="O23"/>
  <c r="M14"/>
  <c r="N14"/>
  <c r="O14"/>
  <c r="O22"/>
  <c r="N22"/>
  <c r="M22"/>
  <c r="L22" i="26"/>
  <c r="M22"/>
  <c r="N22"/>
  <c r="O22"/>
  <c r="L18"/>
  <c r="M18"/>
  <c r="N18"/>
  <c r="P18" s="1"/>
  <c r="O18"/>
  <c r="L23"/>
  <c r="M23"/>
  <c r="N23"/>
  <c r="O23"/>
  <c r="L13"/>
  <c r="M13"/>
  <c r="N13"/>
  <c r="O13"/>
  <c r="L15"/>
  <c r="M15"/>
  <c r="N15"/>
  <c r="O15"/>
  <c r="L19"/>
  <c r="M19"/>
  <c r="N19"/>
  <c r="O19"/>
  <c r="L21"/>
  <c r="M21"/>
  <c r="N21"/>
  <c r="O21"/>
  <c r="L12"/>
  <c r="M12"/>
  <c r="N12"/>
  <c r="O12"/>
  <c r="L17"/>
  <c r="M17"/>
  <c r="N17"/>
  <c r="O17"/>
  <c r="L14"/>
  <c r="M14"/>
  <c r="N14"/>
  <c r="O14"/>
  <c r="L16"/>
  <c r="M16"/>
  <c r="N16"/>
  <c r="O16"/>
  <c r="L20"/>
  <c r="M20"/>
  <c r="N20"/>
  <c r="O20"/>
  <c r="L11"/>
  <c r="M11"/>
  <c r="N11"/>
  <c r="O11"/>
  <c r="O10"/>
  <c r="N10"/>
  <c r="M10"/>
  <c r="L10"/>
  <c r="L10" i="25"/>
  <c r="M10"/>
  <c r="N10"/>
  <c r="O10"/>
  <c r="L27"/>
  <c r="M27"/>
  <c r="N27"/>
  <c r="O27"/>
  <c r="L25"/>
  <c r="M25"/>
  <c r="N25"/>
  <c r="O25"/>
  <c r="L19"/>
  <c r="M19"/>
  <c r="N19"/>
  <c r="O19"/>
  <c r="L21"/>
  <c r="M21"/>
  <c r="N21"/>
  <c r="O21"/>
  <c r="L11"/>
  <c r="M11"/>
  <c r="N11"/>
  <c r="O11"/>
  <c r="L28"/>
  <c r="M28"/>
  <c r="N28"/>
  <c r="O28"/>
  <c r="L16"/>
  <c r="M16"/>
  <c r="N16"/>
  <c r="O16"/>
  <c r="L23"/>
  <c r="M23"/>
  <c r="N23"/>
  <c r="O23"/>
  <c r="L14"/>
  <c r="M14"/>
  <c r="N14"/>
  <c r="O14"/>
  <c r="L17"/>
  <c r="M17"/>
  <c r="N17"/>
  <c r="O17"/>
  <c r="L20"/>
  <c r="M20"/>
  <c r="N20"/>
  <c r="O20"/>
  <c r="L26"/>
  <c r="M26"/>
  <c r="N26"/>
  <c r="O26"/>
  <c r="L12"/>
  <c r="M12"/>
  <c r="N12"/>
  <c r="O12"/>
  <c r="L22"/>
  <c r="M22"/>
  <c r="N22"/>
  <c r="O22"/>
  <c r="L24"/>
  <c r="M24"/>
  <c r="N24"/>
  <c r="P24" s="1"/>
  <c r="O24"/>
  <c r="L15"/>
  <c r="M15"/>
  <c r="N15"/>
  <c r="O15"/>
  <c r="L18"/>
  <c r="M18"/>
  <c r="N18"/>
  <c r="O18"/>
  <c r="O13"/>
  <c r="N13"/>
  <c r="M13"/>
  <c r="L13"/>
  <c r="L14" i="24"/>
  <c r="M14"/>
  <c r="N14"/>
  <c r="O14"/>
  <c r="L21"/>
  <c r="M21"/>
  <c r="N21"/>
  <c r="O21"/>
  <c r="L15"/>
  <c r="M15"/>
  <c r="N15"/>
  <c r="O15"/>
  <c r="L13"/>
  <c r="M13"/>
  <c r="N13"/>
  <c r="O13"/>
  <c r="L16"/>
  <c r="M16"/>
  <c r="N16"/>
  <c r="O16"/>
  <c r="L19"/>
  <c r="M19"/>
  <c r="N19"/>
  <c r="O19"/>
  <c r="L20"/>
  <c r="M20"/>
  <c r="N20"/>
  <c r="O20"/>
  <c r="L11"/>
  <c r="M11"/>
  <c r="P11" s="1"/>
  <c r="N11"/>
  <c r="O11"/>
  <c r="L12"/>
  <c r="M12"/>
  <c r="N12"/>
  <c r="O12"/>
  <c r="L17"/>
  <c r="M17"/>
  <c r="N17"/>
  <c r="O17"/>
  <c r="L10"/>
  <c r="M10"/>
  <c r="N10"/>
  <c r="O10"/>
  <c r="L24"/>
  <c r="M24"/>
  <c r="N24"/>
  <c r="O24"/>
  <c r="L23"/>
  <c r="M23"/>
  <c r="N23"/>
  <c r="O23"/>
  <c r="L22"/>
  <c r="M22"/>
  <c r="N22"/>
  <c r="O22"/>
  <c r="O18"/>
  <c r="N18"/>
  <c r="M18"/>
  <c r="L18"/>
  <c r="L10" i="23"/>
  <c r="M10"/>
  <c r="N10"/>
  <c r="O10"/>
  <c r="L23"/>
  <c r="M23"/>
  <c r="N23"/>
  <c r="O23"/>
  <c r="L12"/>
  <c r="M12"/>
  <c r="N12"/>
  <c r="O12"/>
  <c r="L21"/>
  <c r="M21"/>
  <c r="N21"/>
  <c r="O21"/>
  <c r="L13"/>
  <c r="M13"/>
  <c r="N13"/>
  <c r="O13"/>
  <c r="L17"/>
  <c r="M17"/>
  <c r="P17" s="1"/>
  <c r="N17"/>
  <c r="O17"/>
  <c r="L26"/>
  <c r="M26"/>
  <c r="N26"/>
  <c r="O26"/>
  <c r="L25"/>
  <c r="M25"/>
  <c r="N25"/>
  <c r="O25"/>
  <c r="L24"/>
  <c r="M24"/>
  <c r="N24"/>
  <c r="O24"/>
  <c r="L16"/>
  <c r="M16"/>
  <c r="N16"/>
  <c r="O16"/>
  <c r="L27"/>
  <c r="M27"/>
  <c r="N27"/>
  <c r="O27"/>
  <c r="L14"/>
  <c r="M14"/>
  <c r="N14"/>
  <c r="O14"/>
  <c r="L22"/>
  <c r="M22"/>
  <c r="N22"/>
  <c r="O22"/>
  <c r="L20"/>
  <c r="M20"/>
  <c r="N20"/>
  <c r="O20"/>
  <c r="L18"/>
  <c r="M18"/>
  <c r="N18"/>
  <c r="O18"/>
  <c r="L15"/>
  <c r="M15"/>
  <c r="N15"/>
  <c r="O15"/>
  <c r="L19"/>
  <c r="M19"/>
  <c r="N19"/>
  <c r="O19"/>
  <c r="O11"/>
  <c r="N11"/>
  <c r="M11"/>
  <c r="L11"/>
  <c r="L19" i="19"/>
  <c r="M19"/>
  <c r="N19"/>
  <c r="O19"/>
  <c r="L24"/>
  <c r="M24"/>
  <c r="N24"/>
  <c r="O24"/>
  <c r="L29"/>
  <c r="M29"/>
  <c r="N29"/>
  <c r="O29"/>
  <c r="L15"/>
  <c r="M15"/>
  <c r="N15"/>
  <c r="O15"/>
  <c r="L14" i="22"/>
  <c r="M14"/>
  <c r="N14"/>
  <c r="O14"/>
  <c r="L27"/>
  <c r="M27"/>
  <c r="N27"/>
  <c r="O27"/>
  <c r="L18"/>
  <c r="M18"/>
  <c r="N18"/>
  <c r="O18"/>
  <c r="L10"/>
  <c r="M10"/>
  <c r="N10"/>
  <c r="O10"/>
  <c r="L30"/>
  <c r="M30"/>
  <c r="N30"/>
  <c r="O30"/>
  <c r="L26"/>
  <c r="M26"/>
  <c r="N26"/>
  <c r="O26"/>
  <c r="L21"/>
  <c r="M21"/>
  <c r="N21"/>
  <c r="O21"/>
  <c r="L22"/>
  <c r="M22"/>
  <c r="N22"/>
  <c r="O22"/>
  <c r="L16"/>
  <c r="M16"/>
  <c r="N16"/>
  <c r="O16"/>
  <c r="L11"/>
  <c r="M11"/>
  <c r="N11"/>
  <c r="O11"/>
  <c r="L19"/>
  <c r="M19"/>
  <c r="N19"/>
  <c r="O19"/>
  <c r="L24"/>
  <c r="M24"/>
  <c r="N24"/>
  <c r="O24"/>
  <c r="L17"/>
  <c r="M17"/>
  <c r="N17"/>
  <c r="O17"/>
  <c r="L28"/>
  <c r="M28"/>
  <c r="N28"/>
  <c r="O28"/>
  <c r="L29"/>
  <c r="M29"/>
  <c r="N29"/>
  <c r="O29"/>
  <c r="L13"/>
  <c r="M13"/>
  <c r="N13"/>
  <c r="O13"/>
  <c r="L12"/>
  <c r="M12"/>
  <c r="N12"/>
  <c r="O12"/>
  <c r="L23"/>
  <c r="M23"/>
  <c r="N23"/>
  <c r="O23"/>
  <c r="O15"/>
  <c r="N15"/>
  <c r="M15"/>
  <c r="L15"/>
  <c r="O17" i="21"/>
  <c r="N17"/>
  <c r="M17"/>
  <c r="L17"/>
  <c r="O10"/>
  <c r="N10"/>
  <c r="M10"/>
  <c r="L10"/>
  <c r="O23"/>
  <c r="N23"/>
  <c r="M23"/>
  <c r="L23"/>
  <c r="O12"/>
  <c r="N12"/>
  <c r="M12"/>
  <c r="L12"/>
  <c r="N19"/>
  <c r="M19"/>
  <c r="L19"/>
  <c r="N21"/>
  <c r="M21"/>
  <c r="L21"/>
  <c r="O18"/>
  <c r="N18"/>
  <c r="M18"/>
  <c r="L18"/>
  <c r="O30"/>
  <c r="N30"/>
  <c r="M30"/>
  <c r="L30"/>
  <c r="O13"/>
  <c r="N13"/>
  <c r="M13"/>
  <c r="L13"/>
  <c r="O20"/>
  <c r="N20"/>
  <c r="M20"/>
  <c r="L20"/>
  <c r="O29"/>
  <c r="N29"/>
  <c r="M29"/>
  <c r="L29"/>
  <c r="O15"/>
  <c r="N15"/>
  <c r="M15"/>
  <c r="L15"/>
  <c r="O25"/>
  <c r="N25"/>
  <c r="M25"/>
  <c r="L25"/>
  <c r="O31"/>
  <c r="N31"/>
  <c r="M31"/>
  <c r="L31"/>
  <c r="O36"/>
  <c r="N36"/>
  <c r="M36"/>
  <c r="L36"/>
  <c r="O22"/>
  <c r="N22"/>
  <c r="M22"/>
  <c r="L22"/>
  <c r="O32"/>
  <c r="N32"/>
  <c r="M32"/>
  <c r="L32"/>
  <c r="O34"/>
  <c r="N34"/>
  <c r="M34"/>
  <c r="L34"/>
  <c r="O26"/>
  <c r="N26"/>
  <c r="M26"/>
  <c r="L26"/>
  <c r="O24"/>
  <c r="N24"/>
  <c r="M24"/>
  <c r="L24"/>
  <c r="O16"/>
  <c r="N16"/>
  <c r="M16"/>
  <c r="L16"/>
  <c r="O28"/>
  <c r="N28"/>
  <c r="M28"/>
  <c r="L28"/>
  <c r="O35"/>
  <c r="N35"/>
  <c r="M35"/>
  <c r="L35"/>
  <c r="O27"/>
  <c r="N27"/>
  <c r="M27"/>
  <c r="L27"/>
  <c r="O11"/>
  <c r="N11"/>
  <c r="M11"/>
  <c r="L11"/>
  <c r="O33"/>
  <c r="N33"/>
  <c r="M33"/>
  <c r="L33"/>
  <c r="O14"/>
  <c r="N14"/>
  <c r="M14"/>
  <c r="L14"/>
  <c r="L13" i="20"/>
  <c r="M13"/>
  <c r="N13"/>
  <c r="O13"/>
  <c r="L22"/>
  <c r="M22"/>
  <c r="N22"/>
  <c r="P22" s="1"/>
  <c r="O22"/>
  <c r="L21"/>
  <c r="M21"/>
  <c r="N21"/>
  <c r="O21"/>
  <c r="L16"/>
  <c r="M16"/>
  <c r="N16"/>
  <c r="O16"/>
  <c r="L11"/>
  <c r="M11"/>
  <c r="N11"/>
  <c r="O11"/>
  <c r="L18"/>
  <c r="M18"/>
  <c r="N18"/>
  <c r="P18" s="1"/>
  <c r="O18"/>
  <c r="L12"/>
  <c r="M12"/>
  <c r="N12"/>
  <c r="O12"/>
  <c r="L20"/>
  <c r="M20"/>
  <c r="N20"/>
  <c r="O20"/>
  <c r="L10"/>
  <c r="M10"/>
  <c r="N10"/>
  <c r="O10"/>
  <c r="L19"/>
  <c r="M19"/>
  <c r="N19"/>
  <c r="O19"/>
  <c r="L15"/>
  <c r="M15"/>
  <c r="N15"/>
  <c r="O15"/>
  <c r="L14"/>
  <c r="M14"/>
  <c r="N14"/>
  <c r="O14"/>
  <c r="O17"/>
  <c r="N17"/>
  <c r="M17"/>
  <c r="L17"/>
  <c r="L26" i="18"/>
  <c r="M26"/>
  <c r="N26"/>
  <c r="O26"/>
  <c r="L15"/>
  <c r="M15"/>
  <c r="N15"/>
  <c r="O15"/>
  <c r="L14"/>
  <c r="M14"/>
  <c r="N14"/>
  <c r="O14"/>
  <c r="L16"/>
  <c r="M16"/>
  <c r="N16"/>
  <c r="O16"/>
  <c r="L39"/>
  <c r="M39"/>
  <c r="N39"/>
  <c r="O39"/>
  <c r="L22"/>
  <c r="M22"/>
  <c r="N22"/>
  <c r="O22"/>
  <c r="L18"/>
  <c r="M18"/>
  <c r="N18"/>
  <c r="O18"/>
  <c r="L37"/>
  <c r="M37"/>
  <c r="N37"/>
  <c r="O37"/>
  <c r="L30"/>
  <c r="M30"/>
  <c r="N30"/>
  <c r="O30"/>
  <c r="L34"/>
  <c r="M34"/>
  <c r="N34"/>
  <c r="O34"/>
  <c r="L27"/>
  <c r="M27"/>
  <c r="N27"/>
  <c r="O27"/>
  <c r="L13"/>
  <c r="M13"/>
  <c r="N13"/>
  <c r="O13"/>
  <c r="L20"/>
  <c r="M20"/>
  <c r="N20"/>
  <c r="O20"/>
  <c r="L23"/>
  <c r="M23"/>
  <c r="N23"/>
  <c r="O23"/>
  <c r="L40"/>
  <c r="M40"/>
  <c r="N40"/>
  <c r="O40"/>
  <c r="L29"/>
  <c r="M29"/>
  <c r="P29" s="1"/>
  <c r="N29"/>
  <c r="O29"/>
  <c r="L11"/>
  <c r="M11"/>
  <c r="N11"/>
  <c r="O11"/>
  <c r="L21"/>
  <c r="M21"/>
  <c r="N21"/>
  <c r="O21"/>
  <c r="L10"/>
  <c r="M10"/>
  <c r="N10"/>
  <c r="O10"/>
  <c r="L32"/>
  <c r="M32"/>
  <c r="N32"/>
  <c r="O32"/>
  <c r="L19"/>
  <c r="M19"/>
  <c r="N19"/>
  <c r="O19"/>
  <c r="L12"/>
  <c r="M12"/>
  <c r="N12"/>
  <c r="O12"/>
  <c r="L28"/>
  <c r="M28"/>
  <c r="N28"/>
  <c r="O28"/>
  <c r="L36"/>
  <c r="M36"/>
  <c r="N36"/>
  <c r="O36"/>
  <c r="L31"/>
  <c r="M31"/>
  <c r="N31"/>
  <c r="O31"/>
  <c r="L17"/>
  <c r="M17"/>
  <c r="N17"/>
  <c r="O17"/>
  <c r="L38"/>
  <c r="M38"/>
  <c r="N38"/>
  <c r="O38"/>
  <c r="L25"/>
  <c r="M25"/>
  <c r="N25"/>
  <c r="O25"/>
  <c r="L35"/>
  <c r="M35"/>
  <c r="N35"/>
  <c r="O35"/>
  <c r="L24"/>
  <c r="M24"/>
  <c r="N24"/>
  <c r="O24"/>
  <c r="O12" i="19"/>
  <c r="N12"/>
  <c r="M12"/>
  <c r="L12"/>
  <c r="O33" i="18"/>
  <c r="N33"/>
  <c r="M33"/>
  <c r="L33"/>
  <c r="P25" i="23" l="1"/>
  <c r="P16" i="25"/>
  <c r="P19" i="21"/>
  <c r="P19" i="19"/>
  <c r="P14" i="26"/>
  <c r="P19"/>
  <c r="P29" i="22"/>
  <c r="P17" i="25"/>
  <c r="P17" i="22"/>
  <c r="P20" i="25"/>
  <c r="P28" i="22"/>
  <c r="P13" i="26"/>
  <c r="P24" i="19"/>
  <c r="P13"/>
  <c r="P10"/>
  <c r="P14"/>
  <c r="P26"/>
  <c r="P15"/>
  <c r="P29"/>
  <c r="P23"/>
  <c r="P16"/>
  <c r="P12"/>
  <c r="P11"/>
  <c r="P17"/>
  <c r="P15" i="20"/>
  <c r="P19"/>
  <c r="P17"/>
  <c r="P14"/>
  <c r="P23" i="21"/>
  <c r="P10"/>
  <c r="P17"/>
  <c r="P33"/>
  <c r="P11"/>
  <c r="P27"/>
  <c r="P35"/>
  <c r="P28"/>
  <c r="P16"/>
  <c r="P24"/>
  <c r="P26"/>
  <c r="P34"/>
  <c r="P32"/>
  <c r="P22"/>
  <c r="P36"/>
  <c r="P31"/>
  <c r="P25"/>
  <c r="P15"/>
  <c r="P29"/>
  <c r="P13"/>
  <c r="P18"/>
  <c r="P21"/>
  <c r="P12" i="22"/>
  <c r="P15"/>
  <c r="P19"/>
  <c r="P14"/>
  <c r="P23"/>
  <c r="P13"/>
  <c r="P24"/>
  <c r="P11"/>
  <c r="P18"/>
  <c r="P14" i="23"/>
  <c r="P16"/>
  <c r="P23"/>
  <c r="P19"/>
  <c r="P18"/>
  <c r="P20"/>
  <c r="P26"/>
  <c r="P22"/>
  <c r="P27"/>
  <c r="P24"/>
  <c r="P15"/>
  <c r="P13"/>
  <c r="P19" i="24"/>
  <c r="P21"/>
  <c r="P14"/>
  <c r="P22"/>
  <c r="P23"/>
  <c r="P17"/>
  <c r="P18"/>
  <c r="P24"/>
  <c r="P10"/>
  <c r="P20"/>
  <c r="P12"/>
  <c r="P10" i="26"/>
  <c r="P12"/>
  <c r="P20"/>
  <c r="P11"/>
  <c r="P15"/>
  <c r="P23"/>
  <c r="P21"/>
  <c r="P17"/>
  <c r="P16"/>
  <c r="P22" i="25"/>
  <c r="P26"/>
  <c r="P27"/>
  <c r="P18"/>
  <c r="P14"/>
  <c r="P15"/>
  <c r="P23"/>
  <c r="P28"/>
  <c r="P25"/>
  <c r="P12"/>
  <c r="P21" i="23"/>
  <c r="P12"/>
  <c r="P10"/>
  <c r="P11" i="25"/>
  <c r="P12" i="21"/>
  <c r="P16" i="22"/>
  <c r="P20" i="19"/>
  <c r="P21"/>
  <c r="P18"/>
  <c r="P21" i="25"/>
  <c r="P25" i="19"/>
  <c r="P22" i="22"/>
  <c r="P22" i="26"/>
  <c r="P10" i="20"/>
  <c r="P16" i="24"/>
  <c r="P11" i="23"/>
  <c r="P13" i="24"/>
  <c r="P21" i="22"/>
  <c r="P26"/>
  <c r="P30"/>
  <c r="P19" i="25"/>
  <c r="P28" i="19"/>
  <c r="P10" i="22"/>
  <c r="P15" i="24"/>
  <c r="P27" i="19"/>
  <c r="P22"/>
  <c r="P20" i="20"/>
  <c r="P30" i="21"/>
  <c r="P20"/>
  <c r="P14"/>
  <c r="P11" i="20"/>
  <c r="P12"/>
  <c r="P21"/>
  <c r="P33" i="18"/>
  <c r="P22"/>
  <c r="P15"/>
  <c r="P12"/>
  <c r="P13"/>
  <c r="P25"/>
  <c r="P17"/>
  <c r="P23"/>
  <c r="P20"/>
  <c r="P24"/>
  <c r="P34"/>
  <c r="P16" i="20"/>
  <c r="P27" i="22"/>
  <c r="P13" i="20"/>
  <c r="P31" i="18"/>
  <c r="P28"/>
  <c r="P32"/>
  <c r="P21"/>
  <c r="P27"/>
  <c r="P37"/>
  <c r="P35"/>
  <c r="P38"/>
  <c r="P36"/>
  <c r="P26"/>
  <c r="P40"/>
  <c r="P14"/>
  <c r="P19"/>
  <c r="P10"/>
  <c r="P11"/>
  <c r="P30"/>
  <c r="P18"/>
  <c r="P16"/>
  <c r="P13" i="25"/>
  <c r="P10"/>
  <c r="P39" i="18"/>
  <c r="O6" i="22" l="1"/>
  <c r="O6" i="23"/>
  <c r="O6" i="19"/>
  <c r="O6" i="21"/>
  <c r="O6" i="26"/>
  <c r="O6" i="24"/>
  <c r="O6" i="25"/>
  <c r="O6" i="20"/>
  <c r="O6" i="18"/>
</calcChain>
</file>

<file path=xl/sharedStrings.xml><?xml version="1.0" encoding="utf-8"?>
<sst xmlns="http://schemas.openxmlformats.org/spreadsheetml/2006/main" count="2003" uniqueCount="453">
  <si>
    <t>Sportschützengau Ingolstadt im Bezirk Oberbayern</t>
  </si>
  <si>
    <t>NAME</t>
  </si>
  <si>
    <t>VORNAME</t>
  </si>
  <si>
    <t>VEREIN</t>
  </si>
  <si>
    <t>Gesamt</t>
  </si>
  <si>
    <t>1.</t>
  </si>
  <si>
    <t>Schiller</t>
  </si>
  <si>
    <t>Oswald</t>
  </si>
  <si>
    <t>Blücher Spitalhof</t>
  </si>
  <si>
    <t>2.</t>
  </si>
  <si>
    <t>Sedlmayer</t>
  </si>
  <si>
    <t>Günter</t>
  </si>
  <si>
    <t>LP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</si>
  <si>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</si>
  <si>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</si>
  <si>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</si>
  <si>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</si>
  <si>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</si>
  <si>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</si>
  <si>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</si>
  <si>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</si>
  <si>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</si>
  <si>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</si>
  <si>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</si>
  <si>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</si>
  <si>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</si>
  <si>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</si>
  <si>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</si>
  <si>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</si>
  <si>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</si>
  <si>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</si>
  <si>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</si>
  <si>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</si>
  <si>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</si>
  <si>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</si>
  <si>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</si>
  <si>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</si>
  <si>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</si>
  <si>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</si>
  <si>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</si>
  <si>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</si>
  <si>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</si>
  <si>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</si>
  <si>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</si>
  <si>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</si>
  <si>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</si>
  <si>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</si>
  <si>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</si>
  <si>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</si>
  <si>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</si>
  <si>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</si>
  <si>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</si>
  <si>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</si>
  <si>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</si>
  <si>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</si>
  <si>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</si>
  <si>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</si>
  <si>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</si>
  <si>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</si>
  <si>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</si>
  <si>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</si>
  <si>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</si>
  <si>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</si>
  <si>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</si>
  <si>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</si>
  <si>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</si>
  <si>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</si>
  <si>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</si>
  <si>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</si>
  <si>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</si>
  <si>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</si>
  <si>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</si>
  <si>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</si>
  <si>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</si>
  <si>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</si>
  <si>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</si>
  <si>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</si>
  <si>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</si>
  <si>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</si>
  <si>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</si>
  <si>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</si>
  <si>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</si>
  <si>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</si>
  <si>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</si>
  <si>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</si>
  <si>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</si>
  <si>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</si>
  <si>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</si>
  <si>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</si>
  <si>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</si>
  <si>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</si>
  <si>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</si>
  <si>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</si>
  <si>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</si>
  <si>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</si>
  <si>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</si>
  <si>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</si>
  <si>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</si>
  <si>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</si>
  <si>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</si>
  <si>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</si>
  <si>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</si>
  <si>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</si>
  <si>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</si>
  <si>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</si>
  <si>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</si>
  <si>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</si>
  <si>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</si>
  <si>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</si>
  <si>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100.</t>
  </si>
  <si>
    <t>Rudolf</t>
  </si>
  <si>
    <t>Jakob</t>
  </si>
  <si>
    <t>Peter</t>
  </si>
  <si>
    <t>Emmerling</t>
  </si>
  <si>
    <t>Karl-Heinz</t>
  </si>
  <si>
    <t>Endreß</t>
  </si>
  <si>
    <t>Brigitte</t>
  </si>
  <si>
    <t>Einigkeit Haunwöhr</t>
  </si>
  <si>
    <t>ZSG Bavaria Unsernherrn</t>
  </si>
  <si>
    <t>Edelweiß Brunnenreuth</t>
  </si>
  <si>
    <t>Adler Unsernherrn</t>
  </si>
  <si>
    <t>Buren Hundszell</t>
  </si>
  <si>
    <t>Edelweiß Rothenturm</t>
  </si>
  <si>
    <t>Buchenlaub Ingolstadt</t>
  </si>
  <si>
    <t>Kgl.priv.FSG Ingolstadt</t>
  </si>
  <si>
    <t>Startnummer</t>
  </si>
  <si>
    <t>Haunschild</t>
  </si>
  <si>
    <t>Dachs</t>
  </si>
  <si>
    <t>Sangl</t>
  </si>
  <si>
    <t>Marianne</t>
  </si>
  <si>
    <t>Schmidmeier</t>
  </si>
  <si>
    <t>Keller</t>
  </si>
  <si>
    <t>Siegwardt</t>
  </si>
  <si>
    <t>Roland</t>
  </si>
  <si>
    <t>Günther</t>
  </si>
  <si>
    <t>Georg</t>
  </si>
  <si>
    <t>Falkenburger</t>
  </si>
  <si>
    <t>Sixl</t>
  </si>
  <si>
    <t>Engels</t>
  </si>
  <si>
    <t>Andreas</t>
  </si>
  <si>
    <t>Appel</t>
  </si>
  <si>
    <t>Fritz</t>
  </si>
  <si>
    <t>Schelchshorn</t>
  </si>
  <si>
    <t>Jäger</t>
  </si>
  <si>
    <t>Luise</t>
  </si>
  <si>
    <t>Schmidl</t>
  </si>
  <si>
    <t>Martin</t>
  </si>
  <si>
    <t>Horst</t>
  </si>
  <si>
    <t>Hedwig</t>
  </si>
  <si>
    <t>Alfred</t>
  </si>
  <si>
    <t>Josef</t>
  </si>
  <si>
    <t>Lukas</t>
  </si>
  <si>
    <t>Albert</t>
  </si>
  <si>
    <t>Rangliste</t>
  </si>
  <si>
    <t xml:space="preserve">Differenz auf 400 </t>
  </si>
  <si>
    <t>Sperber</t>
  </si>
  <si>
    <t>Kubias</t>
  </si>
  <si>
    <t>Christian</t>
  </si>
  <si>
    <t>Radko</t>
  </si>
  <si>
    <t>Schmalzl</t>
  </si>
  <si>
    <t>Carolin</t>
  </si>
  <si>
    <t>Schaffer</t>
  </si>
  <si>
    <t>Heinz</t>
  </si>
  <si>
    <t>Kufer</t>
  </si>
  <si>
    <t>Simone</t>
  </si>
  <si>
    <t>Robert</t>
  </si>
  <si>
    <t>Lausmann</t>
  </si>
  <si>
    <t>Markus</t>
  </si>
  <si>
    <t>Klein</t>
  </si>
  <si>
    <t>Stephan</t>
  </si>
  <si>
    <t>Beate</t>
  </si>
  <si>
    <t>Hollweck</t>
  </si>
  <si>
    <t>Johann</t>
  </si>
  <si>
    <t>Steger</t>
  </si>
  <si>
    <t>Christine</t>
  </si>
  <si>
    <t>Bielek</t>
  </si>
  <si>
    <t>Christa</t>
  </si>
  <si>
    <t>Huber</t>
  </si>
  <si>
    <t>Leopold</t>
  </si>
  <si>
    <t>Picha</t>
  </si>
  <si>
    <t>Erika</t>
  </si>
  <si>
    <t>Fischill</t>
  </si>
  <si>
    <t>Klaus</t>
  </si>
  <si>
    <t>Böhnke</t>
  </si>
  <si>
    <t>Detlev</t>
  </si>
  <si>
    <t>Karl-Fr.</t>
  </si>
  <si>
    <t>Lindauer</t>
  </si>
  <si>
    <t>Motzet</t>
  </si>
  <si>
    <t>Karl</t>
  </si>
  <si>
    <t>Schmidt</t>
  </si>
  <si>
    <t>Thomas</t>
  </si>
  <si>
    <t>Stani</t>
  </si>
  <si>
    <t>Hofmann</t>
  </si>
  <si>
    <t>Weil</t>
  </si>
  <si>
    <t>Britta</t>
  </si>
  <si>
    <t>Humbold</t>
  </si>
  <si>
    <t>Lea</t>
  </si>
  <si>
    <t>Böck</t>
  </si>
  <si>
    <t>Siegmund</t>
  </si>
  <si>
    <t>Weiß</t>
  </si>
  <si>
    <t>Konrad</t>
  </si>
  <si>
    <t>Riedel</t>
  </si>
  <si>
    <t>Wilfried</t>
  </si>
  <si>
    <t>Schranz</t>
  </si>
  <si>
    <t>Balz</t>
  </si>
  <si>
    <t>Bernhard</t>
  </si>
  <si>
    <t>Prüller</t>
  </si>
  <si>
    <t>Annaberger</t>
  </si>
  <si>
    <t>Anton</t>
  </si>
  <si>
    <t>Kerscher</t>
  </si>
  <si>
    <t>David</t>
  </si>
  <si>
    <t>Maag</t>
  </si>
  <si>
    <t>Kevin</t>
  </si>
  <si>
    <t>Fürholzer</t>
  </si>
  <si>
    <t>Paul</t>
  </si>
  <si>
    <t>Francescano</t>
  </si>
  <si>
    <t>Bernardo</t>
  </si>
  <si>
    <t>Marco</t>
  </si>
  <si>
    <t>Resch</t>
  </si>
  <si>
    <t>Riccardo</t>
  </si>
  <si>
    <t>Kozauer</t>
  </si>
  <si>
    <t>Justin</t>
  </si>
  <si>
    <t>Zagler</t>
  </si>
  <si>
    <t>Schier</t>
  </si>
  <si>
    <t>Hartmut</t>
  </si>
  <si>
    <t>Hartl</t>
  </si>
  <si>
    <t>Armin</t>
  </si>
  <si>
    <t>Braun</t>
  </si>
  <si>
    <t>Helmut</t>
  </si>
  <si>
    <t>Müller</t>
  </si>
  <si>
    <t>Rauscher</t>
  </si>
  <si>
    <t>Erwin</t>
  </si>
  <si>
    <t>Reitinger</t>
  </si>
  <si>
    <t>Christina</t>
  </si>
  <si>
    <t>Steidl</t>
  </si>
  <si>
    <t>Evi</t>
  </si>
  <si>
    <t>Ostermeier</t>
  </si>
  <si>
    <t>Zylla</t>
  </si>
  <si>
    <t>Gerhard</t>
  </si>
  <si>
    <t>Bacso</t>
  </si>
  <si>
    <t>Grabowski</t>
  </si>
  <si>
    <t>Maria</t>
  </si>
  <si>
    <t>Franz</t>
  </si>
  <si>
    <t>Kathrin</t>
  </si>
  <si>
    <t>Söder</t>
  </si>
  <si>
    <t>Florian</t>
  </si>
  <si>
    <t>Daser</t>
  </si>
  <si>
    <t>Dörfler</t>
  </si>
  <si>
    <t>Ann-Kathrin</t>
  </si>
  <si>
    <t>Ludwig</t>
  </si>
  <si>
    <t>Manhart</t>
  </si>
  <si>
    <t>Fortunatus</t>
  </si>
  <si>
    <t>Stengl</t>
  </si>
  <si>
    <t>Dennerlein</t>
  </si>
  <si>
    <t>Amann</t>
  </si>
  <si>
    <t>Schneider</t>
  </si>
  <si>
    <t>Maximilian</t>
  </si>
  <si>
    <t>Reichler</t>
  </si>
  <si>
    <t>Wagner</t>
  </si>
  <si>
    <t>Eberherr</t>
  </si>
  <si>
    <t>Engelhardt</t>
  </si>
  <si>
    <t>Lothar</t>
  </si>
  <si>
    <t>Breu</t>
  </si>
  <si>
    <t>Hermann</t>
  </si>
  <si>
    <t>Darcis</t>
  </si>
  <si>
    <t>Schnepf</t>
  </si>
  <si>
    <t>Heide</t>
  </si>
  <si>
    <t>Rainer</t>
  </si>
  <si>
    <t>Sinzinger</t>
  </si>
  <si>
    <t>Alexander</t>
  </si>
  <si>
    <t>Maier</t>
  </si>
  <si>
    <t>Naumann</t>
  </si>
  <si>
    <t>Sebastian</t>
  </si>
  <si>
    <t>Cirko</t>
  </si>
  <si>
    <t>Stipe</t>
  </si>
  <si>
    <t>Kerner</t>
  </si>
  <si>
    <t>Kroll</t>
  </si>
  <si>
    <t>Otto</t>
  </si>
  <si>
    <t>Mericnjak</t>
  </si>
  <si>
    <t>Gabriele</t>
  </si>
  <si>
    <t>Kaiser</t>
  </si>
  <si>
    <t>Reiner</t>
  </si>
  <si>
    <t>Bach</t>
  </si>
  <si>
    <t>Hannelore</t>
  </si>
  <si>
    <t>Gamisch</t>
  </si>
  <si>
    <t>Stephanie</t>
  </si>
  <si>
    <t>Heuler</t>
  </si>
  <si>
    <t>Siegfried</t>
  </si>
  <si>
    <t>Bösl</t>
  </si>
  <si>
    <t>Elke</t>
  </si>
  <si>
    <t>Abel</t>
  </si>
  <si>
    <t>Henrik</t>
  </si>
  <si>
    <t>Mußmächer</t>
  </si>
  <si>
    <t>Ingo</t>
  </si>
  <si>
    <t>Monika</t>
  </si>
  <si>
    <t>Decker</t>
  </si>
  <si>
    <t>Sawicz</t>
  </si>
  <si>
    <t>Michael</t>
  </si>
  <si>
    <t>Fiedler</t>
  </si>
  <si>
    <t>Bastian</t>
  </si>
  <si>
    <t>Wertungs- teiler LG</t>
  </si>
  <si>
    <t>Wertungs- teiler LGA</t>
  </si>
  <si>
    <t>Wertungs- teiler LP</t>
  </si>
  <si>
    <r>
      <t xml:space="preserve">Teiler </t>
    </r>
    <r>
      <rPr>
        <b/>
        <sz val="12"/>
        <rFont val="Arial"/>
        <family val="2"/>
      </rPr>
      <t>LG</t>
    </r>
  </si>
  <si>
    <r>
      <t xml:space="preserve">Teiler </t>
    </r>
    <r>
      <rPr>
        <b/>
        <sz val="12"/>
        <rFont val="Arial"/>
        <family val="2"/>
      </rPr>
      <t>LGA</t>
    </r>
  </si>
  <si>
    <r>
      <t xml:space="preserve">Teiler </t>
    </r>
    <r>
      <rPr>
        <b/>
        <sz val="12"/>
        <rFont val="Arial"/>
        <family val="2"/>
      </rPr>
      <t>LP</t>
    </r>
  </si>
  <si>
    <t>Ergebnis= Differenz + Teiler</t>
  </si>
  <si>
    <t>IV-Cup 2015</t>
  </si>
  <si>
    <t>auf der Schießsportanlage in der Ochsenschacht,85051 Ingolstadt - Lindberghstr. 69 Tel.:0841/9937309</t>
  </si>
  <si>
    <t>99.</t>
  </si>
  <si>
    <t>Disziplin</t>
  </si>
  <si>
    <t>AL</t>
  </si>
  <si>
    <t>Bruder</t>
  </si>
  <si>
    <t>Silke</t>
  </si>
  <si>
    <t>LG</t>
  </si>
  <si>
    <t>Haertl</t>
  </si>
  <si>
    <t>Dütting</t>
  </si>
  <si>
    <t>Herbert</t>
  </si>
  <si>
    <t>Volmer</t>
  </si>
  <si>
    <t>Elisabeth</t>
  </si>
  <si>
    <t>Scheiben- nummer</t>
  </si>
  <si>
    <t>Kgl. priv. FSG Ingolstadt</t>
  </si>
  <si>
    <t>Schmid</t>
  </si>
  <si>
    <t>Möhle</t>
  </si>
  <si>
    <t>Manfred</t>
  </si>
  <si>
    <t>Gerda</t>
  </si>
  <si>
    <t>Benzinger</t>
  </si>
  <si>
    <t>Wolfgang</t>
  </si>
  <si>
    <t>Anna Elisabeth</t>
  </si>
  <si>
    <t>Lg</t>
  </si>
  <si>
    <t>Schuhmacher</t>
  </si>
  <si>
    <t>Mathias</t>
  </si>
  <si>
    <t>Hörner</t>
  </si>
  <si>
    <t>Edmund</t>
  </si>
  <si>
    <t>Benjamin</t>
  </si>
  <si>
    <t>Steffens</t>
  </si>
  <si>
    <t>Sonja</t>
  </si>
  <si>
    <t>Heinz-Jürg</t>
  </si>
  <si>
    <t>Kring</t>
  </si>
  <si>
    <t>Renate</t>
  </si>
  <si>
    <t>Edith</t>
  </si>
  <si>
    <t>Bittner</t>
  </si>
  <si>
    <t>Dieter</t>
  </si>
  <si>
    <t>Leonhard</t>
  </si>
  <si>
    <t>Reinhold</t>
  </si>
  <si>
    <t>Ternes</t>
  </si>
  <si>
    <t>Graf</t>
  </si>
  <si>
    <t>Eduard</t>
  </si>
  <si>
    <t>Sämeier</t>
  </si>
  <si>
    <t>Obermeier</t>
  </si>
  <si>
    <t>Martina</t>
  </si>
  <si>
    <t>Händel</t>
  </si>
  <si>
    <t>Stefan</t>
  </si>
  <si>
    <t>Hackert</t>
  </si>
  <si>
    <t>Philip</t>
  </si>
  <si>
    <t>Schmatz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</si>
  <si>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</si>
  <si>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</si>
  <si>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</si>
  <si>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</si>
  <si>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</si>
  <si>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</si>
  <si>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</si>
  <si>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</si>
  <si>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</si>
  <si>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</si>
  <si>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</si>
  <si>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</si>
  <si>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</si>
  <si>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</si>
  <si>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</si>
  <si>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</si>
  <si>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</si>
  <si>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</si>
  <si>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</si>
  <si>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</si>
  <si>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</si>
  <si>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</si>
  <si>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</si>
  <si>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</si>
  <si>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</si>
  <si>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</si>
  <si>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</si>
  <si>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</si>
  <si>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</si>
  <si>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</si>
  <si>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</si>
  <si>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</si>
  <si>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</si>
  <si>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</si>
  <si>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</si>
  <si>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</si>
  <si>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</si>
  <si>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</si>
  <si>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</si>
  <si>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</si>
  <si>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</si>
  <si>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</si>
  <si>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</si>
  <si>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</si>
  <si>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</si>
  <si>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</si>
  <si>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</si>
  <si>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</si>
  <si>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</si>
  <si>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</si>
  <si>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</si>
  <si>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</si>
  <si>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</si>
  <si>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</si>
  <si>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</si>
  <si>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</si>
  <si>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</si>
  <si>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</si>
  <si>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</si>
  <si>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</si>
  <si>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</si>
  <si>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Mirz</t>
  </si>
  <si>
    <t>Heubusch</t>
  </si>
  <si>
    <t>Ingrid</t>
  </si>
  <si>
    <t>Jannetti</t>
  </si>
  <si>
    <t>Katrin</t>
  </si>
  <si>
    <t>Berner</t>
  </si>
  <si>
    <t>Klaus-Dieter</t>
  </si>
  <si>
    <t>Julia</t>
  </si>
  <si>
    <t>Lang</t>
  </si>
  <si>
    <t>Reiter</t>
  </si>
  <si>
    <t>Dominic</t>
  </si>
  <si>
    <t>Bernef</t>
  </si>
  <si>
    <t>Eichlinger</t>
  </si>
  <si>
    <t>Blaszczyk</t>
  </si>
  <si>
    <t>Anja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</si>
  <si>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</si>
  <si>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</si>
  <si>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</si>
  <si>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</si>
  <si>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</si>
  <si>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</si>
  <si>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</si>
  <si>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</si>
  <si>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</si>
  <si>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</si>
  <si>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</si>
  <si>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</si>
  <si>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</si>
  <si>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</si>
  <si>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</si>
  <si>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</si>
  <si>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</si>
  <si>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FSG Ingolstadt</t>
  </si>
  <si>
    <t>Punkte</t>
  </si>
  <si>
    <t>Rang</t>
  </si>
  <si>
    <t>Verein</t>
  </si>
</sst>
</file>

<file path=xl/styles.xml><?xml version="1.0" encoding="utf-8"?>
<styleSheet xmlns="http://schemas.openxmlformats.org/spreadsheetml/2006/main">
  <numFmts count="2">
    <numFmt numFmtId="164" formatCode="\ @"/>
    <numFmt numFmtId="165" formatCode="0.0"/>
  </numFmts>
  <fonts count="16">
    <font>
      <sz val="10"/>
      <name val="Arial"/>
    </font>
    <font>
      <sz val="10"/>
      <name val="Arial"/>
    </font>
    <font>
      <sz val="12"/>
      <name val="Arial"/>
      <family val="2"/>
    </font>
    <font>
      <sz val="10"/>
      <name val="Arial"/>
      <family val="2"/>
    </font>
    <font>
      <sz val="22"/>
      <name val="Book Antiqua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55"/>
      <name val="Book Antiqua"/>
      <family val="1"/>
    </font>
    <font>
      <sz val="48"/>
      <color indexed="48"/>
      <name val="Book Antiqua"/>
      <family val="1"/>
    </font>
    <font>
      <sz val="10"/>
      <color indexed="48"/>
      <name val="Arial"/>
      <family val="2"/>
    </font>
    <font>
      <sz val="16"/>
      <color indexed="48"/>
      <name val="Arial"/>
      <family val="2"/>
    </font>
    <font>
      <b/>
      <sz val="14"/>
      <name val="Arial"/>
      <family val="2"/>
    </font>
    <font>
      <sz val="55"/>
      <name val="Arial"/>
      <family val="2"/>
    </font>
    <font>
      <sz val="48"/>
      <color indexed="4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6">
    <xf numFmtId="0" fontId="0" fillId="0" borderId="0" xfId="0"/>
    <xf numFmtId="0" fontId="1" fillId="0" borderId="0" xfId="1" applyAlignment="1">
      <alignment vertical="center"/>
    </xf>
    <xf numFmtId="0" fontId="3" fillId="0" borderId="0" xfId="1" applyFont="1" applyAlignment="1">
      <alignment horizontal="left" vertical="center"/>
    </xf>
    <xf numFmtId="0" fontId="1" fillId="0" borderId="1" xfId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2" fillId="0" borderId="1" xfId="2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2" applyAlignment="1">
      <alignment vertical="center"/>
    </xf>
    <xf numFmtId="0" fontId="1" fillId="0" borderId="0" xfId="1"/>
    <xf numFmtId="0" fontId="2" fillId="0" borderId="0" xfId="2"/>
    <xf numFmtId="0" fontId="4" fillId="0" borderId="0" xfId="1" applyFont="1" applyAlignment="1">
      <alignment vertical="center"/>
    </xf>
    <xf numFmtId="0" fontId="7" fillId="2" borderId="0" xfId="1" applyFont="1" applyFill="1" applyAlignment="1">
      <alignment horizontal="left" vertical="center"/>
    </xf>
    <xf numFmtId="0" fontId="8" fillId="2" borderId="0" xfId="1" applyFont="1" applyFill="1" applyAlignment="1">
      <alignment horizontal="centerContinuous"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49" fontId="12" fillId="0" borderId="0" xfId="1" applyNumberFormat="1" applyFont="1" applyAlignment="1">
      <alignment horizontal="left" vertical="center"/>
    </xf>
    <xf numFmtId="0" fontId="1" fillId="3" borderId="0" xfId="1" applyFill="1" applyAlignment="1">
      <alignment vertical="center"/>
    </xf>
    <xf numFmtId="0" fontId="3" fillId="3" borderId="0" xfId="1" applyFont="1" applyFill="1" applyAlignment="1">
      <alignment horizontal="center" vertical="center"/>
    </xf>
    <xf numFmtId="0" fontId="2" fillId="3" borderId="0" xfId="2" applyFill="1" applyAlignment="1">
      <alignment vertical="center"/>
    </xf>
    <xf numFmtId="0" fontId="7" fillId="2" borderId="0" xfId="1" applyFont="1" applyFill="1" applyAlignment="1">
      <alignment horizontal="centerContinuous" vertical="center"/>
    </xf>
    <xf numFmtId="0" fontId="9" fillId="0" borderId="0" xfId="1" applyFont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0" xfId="1" applyFont="1" applyBorder="1"/>
    <xf numFmtId="0" fontId="2" fillId="0" borderId="0" xfId="1" applyFont="1" applyFill="1" applyAlignment="1">
      <alignment horizontal="right" vertical="center"/>
    </xf>
    <xf numFmtId="0" fontId="3" fillId="0" borderId="0" xfId="1" applyFont="1" applyAlignment="1">
      <alignment vertical="center"/>
    </xf>
    <xf numFmtId="0" fontId="3" fillId="0" borderId="0" xfId="1" applyFont="1"/>
    <xf numFmtId="0" fontId="2" fillId="0" borderId="0" xfId="1" applyFont="1"/>
    <xf numFmtId="0" fontId="3" fillId="3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3" fillId="0" borderId="0" xfId="1" applyFont="1" applyAlignment="1">
      <alignment horizontal="right" vertical="center"/>
    </xf>
    <xf numFmtId="165" fontId="2" fillId="0" borderId="0" xfId="1" applyNumberFormat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165" fontId="5" fillId="0" borderId="0" xfId="1" applyNumberFormat="1" applyFont="1" applyBorder="1" applyAlignment="1">
      <alignment horizontal="right" vertical="center"/>
    </xf>
    <xf numFmtId="165" fontId="13" fillId="0" borderId="0" xfId="1" applyNumberFormat="1" applyFont="1" applyBorder="1" applyAlignment="1">
      <alignment horizontal="right" vertical="center"/>
    </xf>
    <xf numFmtId="165" fontId="13" fillId="0" borderId="0" xfId="1" applyNumberFormat="1" applyFont="1" applyFill="1" applyAlignment="1">
      <alignment horizontal="center" vertical="center"/>
    </xf>
    <xf numFmtId="0" fontId="0" fillId="0" borderId="2" xfId="1" applyFont="1" applyBorder="1" applyAlignment="1">
      <alignment horizontal="center" vertical="center" textRotation="90"/>
    </xf>
    <xf numFmtId="0" fontId="0" fillId="0" borderId="2" xfId="1" applyFont="1" applyBorder="1" applyAlignment="1">
      <alignment vertical="center" textRotation="90"/>
    </xf>
    <xf numFmtId="164" fontId="3" fillId="0" borderId="2" xfId="2" applyNumberFormat="1" applyFont="1" applyBorder="1" applyAlignment="1">
      <alignment vertical="center"/>
    </xf>
    <xf numFmtId="0" fontId="3" fillId="0" borderId="2" xfId="1" applyFont="1" applyBorder="1" applyAlignment="1">
      <alignment vertical="center" textRotation="90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vertical="center" textRotation="90" wrapText="1"/>
    </xf>
    <xf numFmtId="0" fontId="6" fillId="0" borderId="2" xfId="1" applyFont="1" applyBorder="1" applyAlignment="1">
      <alignment horizontal="center" vertical="center" wrapText="1"/>
    </xf>
    <xf numFmtId="0" fontId="2" fillId="0" borderId="2" xfId="1" applyFont="1" applyFill="1" applyBorder="1" applyAlignment="1">
      <alignment horizontal="right" vertical="center"/>
    </xf>
    <xf numFmtId="0" fontId="2" fillId="0" borderId="2" xfId="1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1" applyFont="1" applyBorder="1" applyAlignment="1">
      <alignment vertical="center"/>
    </xf>
    <xf numFmtId="165" fontId="5" fillId="0" borderId="2" xfId="1" applyNumberFormat="1" applyFont="1" applyBorder="1" applyAlignment="1">
      <alignment horizontal="right" vertical="center"/>
    </xf>
    <xf numFmtId="165" fontId="2" fillId="0" borderId="2" xfId="1" applyNumberFormat="1" applyFont="1" applyFill="1" applyBorder="1" applyAlignment="1">
      <alignment vertical="center"/>
    </xf>
    <xf numFmtId="165" fontId="13" fillId="0" borderId="2" xfId="1" applyNumberFormat="1" applyFont="1" applyFill="1" applyBorder="1" applyAlignment="1">
      <alignment horizontal="center" vertical="center"/>
    </xf>
    <xf numFmtId="0" fontId="2" fillId="0" borderId="2" xfId="1" applyFont="1" applyBorder="1"/>
    <xf numFmtId="0" fontId="3" fillId="0" borderId="2" xfId="1" applyFont="1" applyBorder="1" applyAlignment="1">
      <alignment horizontal="center" vertical="center" textRotation="90"/>
    </xf>
    <xf numFmtId="0" fontId="3" fillId="0" borderId="2" xfId="1" applyFont="1" applyFill="1" applyBorder="1" applyAlignment="1">
      <alignment vertical="center"/>
    </xf>
    <xf numFmtId="1" fontId="2" fillId="0" borderId="2" xfId="1" applyNumberFormat="1" applyFont="1" applyFill="1" applyBorder="1" applyAlignment="1">
      <alignment vertical="center"/>
    </xf>
    <xf numFmtId="0" fontId="3" fillId="0" borderId="4" xfId="1" applyFont="1" applyBorder="1" applyAlignment="1">
      <alignment horizontal="center" vertical="center" wrapText="1"/>
    </xf>
    <xf numFmtId="165" fontId="5" fillId="0" borderId="4" xfId="1" applyNumberFormat="1" applyFont="1" applyBorder="1" applyAlignment="1">
      <alignment horizontal="right" vertical="center"/>
    </xf>
    <xf numFmtId="1" fontId="13" fillId="0" borderId="5" xfId="1" applyNumberFormat="1" applyFont="1" applyBorder="1" applyAlignment="1">
      <alignment horizontal="right" vertical="center"/>
    </xf>
    <xf numFmtId="0" fontId="6" fillId="0" borderId="5" xfId="1" applyFont="1" applyBorder="1" applyAlignment="1">
      <alignment horizontal="center" vertical="center" wrapText="1"/>
    </xf>
    <xf numFmtId="0" fontId="8" fillId="2" borderId="0" xfId="1" applyFont="1" applyFill="1" applyAlignment="1">
      <alignment horizontal="left" vertical="center"/>
    </xf>
    <xf numFmtId="165" fontId="13" fillId="4" borderId="2" xfId="1" applyNumberFormat="1" applyFont="1" applyFill="1" applyBorder="1" applyAlignment="1">
      <alignment horizontal="center" vertical="center"/>
    </xf>
    <xf numFmtId="0" fontId="0" fillId="0" borderId="0" xfId="0" applyBorder="1"/>
    <xf numFmtId="0" fontId="2" fillId="0" borderId="3" xfId="1" applyFont="1" applyBorder="1" applyAlignment="1">
      <alignment vertical="center"/>
    </xf>
    <xf numFmtId="0" fontId="3" fillId="0" borderId="3" xfId="1" applyFont="1" applyBorder="1" applyAlignment="1">
      <alignment vertical="center" wrapText="1"/>
    </xf>
    <xf numFmtId="0" fontId="8" fillId="0" borderId="0" xfId="1" applyFont="1" applyAlignment="1">
      <alignment vertical="center"/>
    </xf>
    <xf numFmtId="0" fontId="14" fillId="0" borderId="0" xfId="1" applyFont="1" applyAlignment="1">
      <alignment horizontal="centerContinuous" vertical="center"/>
    </xf>
    <xf numFmtId="0" fontId="15" fillId="0" borderId="0" xfId="1" applyFont="1" applyAlignment="1">
      <alignment vertical="center"/>
    </xf>
    <xf numFmtId="0" fontId="3" fillId="0" borderId="1" xfId="1" applyFont="1" applyBorder="1" applyAlignment="1">
      <alignment vertical="center"/>
    </xf>
    <xf numFmtId="0" fontId="1" fillId="0" borderId="0" xfId="1" applyFill="1"/>
    <xf numFmtId="0" fontId="2" fillId="0" borderId="2" xfId="0" applyFont="1" applyFill="1" applyBorder="1" applyAlignment="1">
      <alignment vertical="center"/>
    </xf>
    <xf numFmtId="165" fontId="5" fillId="0" borderId="0" xfId="1" applyNumberFormat="1" applyFont="1" applyAlignment="1">
      <alignment horizontal="right" vertical="center"/>
    </xf>
    <xf numFmtId="0" fontId="1" fillId="0" borderId="4" xfId="1" applyBorder="1"/>
    <xf numFmtId="0" fontId="1" fillId="0" borderId="0" xfId="1" applyFill="1" applyAlignment="1">
      <alignment vertical="center"/>
    </xf>
    <xf numFmtId="0" fontId="9" fillId="0" borderId="0" xfId="1" applyFont="1" applyFill="1" applyAlignment="1">
      <alignment horizontal="centerContinuous" vertical="center"/>
    </xf>
    <xf numFmtId="0" fontId="3" fillId="0" borderId="0" xfId="1" applyFont="1" applyFill="1" applyAlignment="1">
      <alignment horizontal="right" vertical="center"/>
    </xf>
    <xf numFmtId="49" fontId="12" fillId="0" borderId="0" xfId="1" applyNumberFormat="1" applyFont="1" applyFill="1" applyAlignment="1">
      <alignment horizontal="left" vertical="center"/>
    </xf>
    <xf numFmtId="0" fontId="1" fillId="0" borderId="1" xfId="1" applyFill="1" applyBorder="1" applyAlignment="1">
      <alignment vertical="center"/>
    </xf>
    <xf numFmtId="0" fontId="6" fillId="0" borderId="2" xfId="1" applyFont="1" applyFill="1" applyBorder="1" applyAlignment="1">
      <alignment horizontal="center" vertical="center" wrapText="1"/>
    </xf>
    <xf numFmtId="0" fontId="1" fillId="0" borderId="2" xfId="1" applyBorder="1"/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1" fontId="13" fillId="0" borderId="0" xfId="1" applyNumberFormat="1" applyFont="1" applyBorder="1" applyAlignment="1">
      <alignment horizontal="right" vertical="center"/>
    </xf>
    <xf numFmtId="1" fontId="2" fillId="0" borderId="0" xfId="1" applyNumberFormat="1" applyFont="1" applyFill="1" applyBorder="1" applyAlignment="1">
      <alignment vertical="center"/>
    </xf>
    <xf numFmtId="165" fontId="2" fillId="0" borderId="0" xfId="1" applyNumberFormat="1" applyFont="1" applyFill="1" applyBorder="1" applyAlignment="1">
      <alignment vertical="center"/>
    </xf>
    <xf numFmtId="165" fontId="13" fillId="0" borderId="0" xfId="1" applyNumberFormat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65" fontId="2" fillId="0" borderId="2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165" fontId="2" fillId="0" borderId="9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65" fontId="8" fillId="2" borderId="0" xfId="1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Standard" xfId="0" builtinId="0"/>
    <cellStyle name="Standard_Obb Int.ZP" xfId="1"/>
    <cellStyle name="Standard_OBBMresults_2002" xfId="2"/>
  </cellStyles>
  <dxfs count="74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3</xdr:row>
      <xdr:rowOff>50800</xdr:rowOff>
    </xdr:from>
    <xdr:to>
      <xdr:col>12</xdr:col>
      <xdr:colOff>388620</xdr:colOff>
      <xdr:row>4</xdr:row>
      <xdr:rowOff>3810</xdr:rowOff>
    </xdr:to>
    <xdr:pic>
      <xdr:nvPicPr>
        <xdr:cNvPr id="2" name="Grafik 0" descr="Gewinnspar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4500" y="1574800"/>
          <a:ext cx="5738495" cy="101028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3</xdr:row>
      <xdr:rowOff>50800</xdr:rowOff>
    </xdr:from>
    <xdr:to>
      <xdr:col>12</xdr:col>
      <xdr:colOff>464820</xdr:colOff>
      <xdr:row>4</xdr:row>
      <xdr:rowOff>3810</xdr:rowOff>
    </xdr:to>
    <xdr:pic>
      <xdr:nvPicPr>
        <xdr:cNvPr id="2" name="Grafik 0" descr="Gewinnspar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4500" y="1479550"/>
          <a:ext cx="5748020" cy="74358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3</xdr:row>
      <xdr:rowOff>50800</xdr:rowOff>
    </xdr:from>
    <xdr:to>
      <xdr:col>10</xdr:col>
      <xdr:colOff>452120</xdr:colOff>
      <xdr:row>4</xdr:row>
      <xdr:rowOff>3810</xdr:rowOff>
    </xdr:to>
    <xdr:pic>
      <xdr:nvPicPr>
        <xdr:cNvPr id="2" name="Grafik 0" descr="Gewinnspar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4500" y="1479550"/>
          <a:ext cx="5748020" cy="743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3</xdr:row>
      <xdr:rowOff>50800</xdr:rowOff>
    </xdr:from>
    <xdr:to>
      <xdr:col>12</xdr:col>
      <xdr:colOff>464820</xdr:colOff>
      <xdr:row>4</xdr:row>
      <xdr:rowOff>3810</xdr:rowOff>
    </xdr:to>
    <xdr:pic>
      <xdr:nvPicPr>
        <xdr:cNvPr id="2" name="Grafik 0" descr="Gewinnspar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4500" y="1479550"/>
          <a:ext cx="5738495" cy="743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3</xdr:row>
      <xdr:rowOff>50800</xdr:rowOff>
    </xdr:from>
    <xdr:to>
      <xdr:col>12</xdr:col>
      <xdr:colOff>464820</xdr:colOff>
      <xdr:row>4</xdr:row>
      <xdr:rowOff>3810</xdr:rowOff>
    </xdr:to>
    <xdr:pic>
      <xdr:nvPicPr>
        <xdr:cNvPr id="2" name="Grafik 0" descr="Gewinnspar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4500" y="1479550"/>
          <a:ext cx="5738495" cy="7435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3</xdr:row>
      <xdr:rowOff>50800</xdr:rowOff>
    </xdr:from>
    <xdr:to>
      <xdr:col>12</xdr:col>
      <xdr:colOff>464820</xdr:colOff>
      <xdr:row>4</xdr:row>
      <xdr:rowOff>3810</xdr:rowOff>
    </xdr:to>
    <xdr:pic>
      <xdr:nvPicPr>
        <xdr:cNvPr id="2" name="Grafik 0" descr="Gewinnspar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4500" y="1479550"/>
          <a:ext cx="5738495" cy="7435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3</xdr:row>
      <xdr:rowOff>50800</xdr:rowOff>
    </xdr:from>
    <xdr:to>
      <xdr:col>12</xdr:col>
      <xdr:colOff>464820</xdr:colOff>
      <xdr:row>4</xdr:row>
      <xdr:rowOff>3810</xdr:rowOff>
    </xdr:to>
    <xdr:pic>
      <xdr:nvPicPr>
        <xdr:cNvPr id="2" name="Grafik 0" descr="Gewinnspar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4500" y="1479550"/>
          <a:ext cx="5738495" cy="74358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3</xdr:row>
      <xdr:rowOff>50800</xdr:rowOff>
    </xdr:from>
    <xdr:to>
      <xdr:col>12</xdr:col>
      <xdr:colOff>464820</xdr:colOff>
      <xdr:row>4</xdr:row>
      <xdr:rowOff>3810</xdr:rowOff>
    </xdr:to>
    <xdr:pic>
      <xdr:nvPicPr>
        <xdr:cNvPr id="2" name="Grafik 0" descr="Gewinnspar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4500" y="1479550"/>
          <a:ext cx="5738495" cy="74358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3</xdr:row>
      <xdr:rowOff>50800</xdr:rowOff>
    </xdr:from>
    <xdr:to>
      <xdr:col>12</xdr:col>
      <xdr:colOff>464820</xdr:colOff>
      <xdr:row>4</xdr:row>
      <xdr:rowOff>3810</xdr:rowOff>
    </xdr:to>
    <xdr:pic>
      <xdr:nvPicPr>
        <xdr:cNvPr id="2" name="Grafik 0" descr="Gewinnspar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4500" y="1479550"/>
          <a:ext cx="5738495" cy="74358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3</xdr:row>
      <xdr:rowOff>50800</xdr:rowOff>
    </xdr:from>
    <xdr:to>
      <xdr:col>12</xdr:col>
      <xdr:colOff>464820</xdr:colOff>
      <xdr:row>4</xdr:row>
      <xdr:rowOff>3810</xdr:rowOff>
    </xdr:to>
    <xdr:pic>
      <xdr:nvPicPr>
        <xdr:cNvPr id="2" name="Grafik 0" descr="Gewinnspar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4500" y="1479550"/>
          <a:ext cx="5738495" cy="74358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317500</xdr:colOff>
      <xdr:row>3</xdr:row>
      <xdr:rowOff>50800</xdr:rowOff>
    </xdr:from>
    <xdr:to>
      <xdr:col>12</xdr:col>
      <xdr:colOff>464820</xdr:colOff>
      <xdr:row>4</xdr:row>
      <xdr:rowOff>3810</xdr:rowOff>
    </xdr:to>
    <xdr:pic>
      <xdr:nvPicPr>
        <xdr:cNvPr id="2" name="Grafik 0" descr="Gewinnspar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4500" y="1479550"/>
          <a:ext cx="5738495" cy="743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70"/>
  <sheetViews>
    <sheetView zoomScale="75" zoomScaleNormal="75" workbookViewId="0">
      <pane xSplit="14" ySplit="9" topLeftCell="O10" activePane="bottomRight" state="frozen"/>
      <selection pane="topRight" activeCell="R1" sqref="R1"/>
      <selection pane="bottomLeft" activeCell="A10" sqref="A10"/>
      <selection pane="bottomRight" sqref="A1:P6"/>
    </sheetView>
  </sheetViews>
  <sheetFormatPr baseColWidth="10" defaultRowHeight="15"/>
  <cols>
    <col min="1" max="2" width="4.85546875" style="8" customWidth="1"/>
    <col min="3" max="3" width="16.42578125" style="8" customWidth="1"/>
    <col min="4" max="4" width="13.85546875" style="8" customWidth="1"/>
    <col min="5" max="5" width="27.85546875" style="8" customWidth="1"/>
    <col min="6" max="6" width="5" style="8" customWidth="1"/>
    <col min="7" max="8" width="10.7109375" style="8" customWidth="1"/>
    <col min="9" max="14" width="7.7109375" style="8" customWidth="1"/>
    <col min="15" max="15" width="7.7109375" style="9" customWidth="1"/>
    <col min="16" max="16" width="13.5703125" style="8" customWidth="1"/>
  </cols>
  <sheetData>
    <row r="1" spans="1:21" ht="28.5">
      <c r="A1" s="10" t="s">
        <v>0</v>
      </c>
      <c r="B1" s="10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1" ht="71.25">
      <c r="A2" s="20" t="s">
        <v>307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21" ht="12.75">
      <c r="A3" s="2" t="s">
        <v>308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0"/>
    </row>
    <row r="4" spans="1:21" ht="62.25">
      <c r="A4" s="13"/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</row>
    <row r="5" spans="1:21">
      <c r="A5" s="16"/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8"/>
      <c r="P5" s="16"/>
    </row>
    <row r="6" spans="1:21" ht="27.75">
      <c r="A6" s="58" t="s">
        <v>118</v>
      </c>
      <c r="B6" s="11"/>
      <c r="C6" s="12"/>
      <c r="D6" s="11"/>
      <c r="E6" s="11"/>
      <c r="F6" s="11"/>
      <c r="G6" s="19"/>
      <c r="H6" s="19"/>
      <c r="I6" s="19"/>
      <c r="J6" s="19"/>
      <c r="K6" s="19"/>
      <c r="L6" s="19"/>
      <c r="M6" s="19"/>
      <c r="N6" s="19"/>
      <c r="O6" s="94">
        <f>SUM(P10:P19)</f>
        <v>389.2</v>
      </c>
      <c r="P6" s="95"/>
    </row>
    <row r="7" spans="1:21">
      <c r="A7" s="3"/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5"/>
      <c r="P7" s="3"/>
    </row>
    <row r="8" spans="1:21" ht="100.5">
      <c r="A8" s="36" t="s">
        <v>153</v>
      </c>
      <c r="B8" s="37" t="s">
        <v>125</v>
      </c>
      <c r="C8" s="38" t="s">
        <v>1</v>
      </c>
      <c r="D8" s="38" t="s">
        <v>2</v>
      </c>
      <c r="E8" s="38" t="s">
        <v>3</v>
      </c>
      <c r="F8" s="39" t="s">
        <v>310</v>
      </c>
      <c r="G8" s="62" t="s">
        <v>320</v>
      </c>
      <c r="H8" s="57" t="s">
        <v>4</v>
      </c>
      <c r="I8" s="54" t="s">
        <v>303</v>
      </c>
      <c r="J8" s="40" t="s">
        <v>304</v>
      </c>
      <c r="K8" s="40" t="s">
        <v>305</v>
      </c>
      <c r="L8" s="41" t="s">
        <v>154</v>
      </c>
      <c r="M8" s="41" t="s">
        <v>300</v>
      </c>
      <c r="N8" s="41" t="s">
        <v>301</v>
      </c>
      <c r="O8" s="41" t="s">
        <v>302</v>
      </c>
      <c r="P8" s="42" t="s">
        <v>306</v>
      </c>
    </row>
    <row r="9" spans="1:21">
      <c r="A9" s="1"/>
      <c r="B9" s="1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  <c r="P9" s="1"/>
    </row>
    <row r="10" spans="1:21" s="29" customFormat="1" ht="24.95" customHeight="1">
      <c r="A10" s="43" t="s">
        <v>5</v>
      </c>
      <c r="B10" s="44">
        <v>120</v>
      </c>
      <c r="C10" s="45" t="s">
        <v>189</v>
      </c>
      <c r="D10" s="45" t="s">
        <v>135</v>
      </c>
      <c r="E10" s="45" t="s">
        <v>118</v>
      </c>
      <c r="F10" s="45" t="s">
        <v>311</v>
      </c>
      <c r="G10" s="61">
        <v>13617</v>
      </c>
      <c r="H10" s="56">
        <v>399</v>
      </c>
      <c r="I10" s="55"/>
      <c r="J10" s="47">
        <v>3.2</v>
      </c>
      <c r="K10" s="47"/>
      <c r="L10" s="53">
        <f t="shared" ref="L10:L40" si="0">SUM(400,-H10)</f>
        <v>1</v>
      </c>
      <c r="M10" s="48">
        <f t="shared" ref="M10:M40" si="1">I10</f>
        <v>0</v>
      </c>
      <c r="N10" s="48">
        <f t="shared" ref="N10:N40" si="2">J10*3</f>
        <v>9.6000000000000014</v>
      </c>
      <c r="O10" s="44">
        <f t="shared" ref="O10:O40" si="3">K10/3</f>
        <v>0</v>
      </c>
      <c r="P10" s="86">
        <f t="shared" ref="P10:P40" si="4">SUM(L10:O10)</f>
        <v>10.600000000000001</v>
      </c>
      <c r="Q10" s="32"/>
      <c r="R10" s="32"/>
    </row>
    <row r="11" spans="1:21" s="29" customFormat="1" ht="24.95" customHeight="1">
      <c r="A11" s="43" t="s">
        <v>9</v>
      </c>
      <c r="B11" s="44">
        <v>118</v>
      </c>
      <c r="C11" s="45" t="s">
        <v>201</v>
      </c>
      <c r="D11" s="45" t="s">
        <v>202</v>
      </c>
      <c r="E11" s="45" t="s">
        <v>118</v>
      </c>
      <c r="F11" s="45" t="s">
        <v>311</v>
      </c>
      <c r="G11" s="61">
        <v>13633</v>
      </c>
      <c r="H11" s="56">
        <v>400</v>
      </c>
      <c r="I11" s="55"/>
      <c r="J11" s="47">
        <v>8.5</v>
      </c>
      <c r="K11" s="47"/>
      <c r="L11" s="53">
        <f t="shared" si="0"/>
        <v>0</v>
      </c>
      <c r="M11" s="48">
        <f t="shared" si="1"/>
        <v>0</v>
      </c>
      <c r="N11" s="48">
        <f t="shared" si="2"/>
        <v>25.5</v>
      </c>
      <c r="O11" s="44">
        <f t="shared" si="3"/>
        <v>0</v>
      </c>
      <c r="P11" s="86">
        <f t="shared" si="4"/>
        <v>25.5</v>
      </c>
      <c r="Q11" s="32"/>
      <c r="R11" s="32"/>
    </row>
    <row r="12" spans="1:21" s="29" customFormat="1" ht="24.95" customHeight="1">
      <c r="A12" s="43" t="s">
        <v>13</v>
      </c>
      <c r="B12" s="44">
        <v>123</v>
      </c>
      <c r="C12" s="45" t="s">
        <v>296</v>
      </c>
      <c r="D12" s="45" t="s">
        <v>297</v>
      </c>
      <c r="E12" s="45" t="s">
        <v>118</v>
      </c>
      <c r="F12" s="45" t="s">
        <v>314</v>
      </c>
      <c r="G12" s="61">
        <v>13026</v>
      </c>
      <c r="H12" s="56">
        <v>384</v>
      </c>
      <c r="I12" s="55">
        <v>10.6</v>
      </c>
      <c r="J12" s="47"/>
      <c r="K12" s="47"/>
      <c r="L12" s="53">
        <f t="shared" si="0"/>
        <v>16</v>
      </c>
      <c r="M12" s="48">
        <f t="shared" si="1"/>
        <v>10.6</v>
      </c>
      <c r="N12" s="48">
        <f t="shared" si="2"/>
        <v>0</v>
      </c>
      <c r="O12" s="44">
        <f t="shared" si="3"/>
        <v>0</v>
      </c>
      <c r="P12" s="86">
        <f t="shared" si="4"/>
        <v>26.6</v>
      </c>
      <c r="Q12" s="32"/>
      <c r="R12" s="32"/>
    </row>
    <row r="13" spans="1:21" s="29" customFormat="1" ht="24.95" customHeight="1">
      <c r="A13" s="43" t="s">
        <v>14</v>
      </c>
      <c r="B13" s="44">
        <v>113</v>
      </c>
      <c r="C13" s="45" t="s">
        <v>193</v>
      </c>
      <c r="D13" s="45" t="s">
        <v>194</v>
      </c>
      <c r="E13" s="45" t="s">
        <v>118</v>
      </c>
      <c r="F13" s="45" t="s">
        <v>314</v>
      </c>
      <c r="G13" s="61">
        <v>13202</v>
      </c>
      <c r="H13" s="56">
        <v>390</v>
      </c>
      <c r="I13" s="55">
        <v>22.4</v>
      </c>
      <c r="J13" s="47"/>
      <c r="K13" s="47"/>
      <c r="L13" s="53">
        <f t="shared" si="0"/>
        <v>10</v>
      </c>
      <c r="M13" s="48">
        <f t="shared" si="1"/>
        <v>22.4</v>
      </c>
      <c r="N13" s="48">
        <f t="shared" si="2"/>
        <v>0</v>
      </c>
      <c r="O13" s="44">
        <f t="shared" si="3"/>
        <v>0</v>
      </c>
      <c r="P13" s="86">
        <f t="shared" si="4"/>
        <v>32.4</v>
      </c>
      <c r="Q13" s="32"/>
      <c r="R13" s="32"/>
    </row>
    <row r="14" spans="1:21" s="29" customFormat="1" ht="24.95" customHeight="1">
      <c r="A14" s="43" t="s">
        <v>15</v>
      </c>
      <c r="B14" s="44">
        <v>104</v>
      </c>
      <c r="C14" s="45" t="s">
        <v>137</v>
      </c>
      <c r="D14" s="45" t="s">
        <v>277</v>
      </c>
      <c r="E14" s="45" t="s">
        <v>118</v>
      </c>
      <c r="F14" s="45" t="s">
        <v>311</v>
      </c>
      <c r="G14" s="61">
        <v>13086</v>
      </c>
      <c r="H14" s="56">
        <v>382</v>
      </c>
      <c r="I14" s="55"/>
      <c r="J14" s="47">
        <v>7.2</v>
      </c>
      <c r="K14" s="47"/>
      <c r="L14" s="53">
        <f t="shared" si="0"/>
        <v>18</v>
      </c>
      <c r="M14" s="48">
        <f t="shared" si="1"/>
        <v>0</v>
      </c>
      <c r="N14" s="48">
        <f t="shared" si="2"/>
        <v>21.6</v>
      </c>
      <c r="O14" s="44">
        <f t="shared" si="3"/>
        <v>0</v>
      </c>
      <c r="P14" s="86">
        <f t="shared" si="4"/>
        <v>39.6</v>
      </c>
      <c r="Q14" s="32"/>
      <c r="R14" s="32"/>
      <c r="S14" s="79"/>
      <c r="T14" s="79"/>
      <c r="U14" s="79"/>
    </row>
    <row r="15" spans="1:21" s="29" customFormat="1" ht="24.95" customHeight="1">
      <c r="A15" s="43" t="s">
        <v>16</v>
      </c>
      <c r="B15" s="44">
        <v>103</v>
      </c>
      <c r="C15" s="45" t="s">
        <v>179</v>
      </c>
      <c r="D15" s="45" t="s">
        <v>191</v>
      </c>
      <c r="E15" s="45" t="s">
        <v>118</v>
      </c>
      <c r="F15" s="45" t="s">
        <v>311</v>
      </c>
      <c r="G15" s="61">
        <v>13475</v>
      </c>
      <c r="H15" s="56">
        <v>394</v>
      </c>
      <c r="I15" s="55"/>
      <c r="J15" s="47">
        <v>13.2</v>
      </c>
      <c r="K15" s="47"/>
      <c r="L15" s="53">
        <f t="shared" si="0"/>
        <v>6</v>
      </c>
      <c r="M15" s="48">
        <f t="shared" si="1"/>
        <v>0</v>
      </c>
      <c r="N15" s="48">
        <f t="shared" si="2"/>
        <v>39.599999999999994</v>
      </c>
      <c r="O15" s="44">
        <f t="shared" si="3"/>
        <v>0</v>
      </c>
      <c r="P15" s="86">
        <f t="shared" si="4"/>
        <v>45.599999999999994</v>
      </c>
      <c r="Q15" s="32"/>
      <c r="R15" s="32"/>
      <c r="S15" s="79"/>
      <c r="T15" s="79"/>
      <c r="U15" s="79"/>
    </row>
    <row r="16" spans="1:21" s="29" customFormat="1" ht="24.95" customHeight="1">
      <c r="A16" s="43" t="s">
        <v>17</v>
      </c>
      <c r="B16" s="44">
        <v>105</v>
      </c>
      <c r="C16" s="45" t="s">
        <v>177</v>
      </c>
      <c r="D16" s="45" t="s">
        <v>178</v>
      </c>
      <c r="E16" s="45" t="s">
        <v>118</v>
      </c>
      <c r="F16" s="45" t="s">
        <v>311</v>
      </c>
      <c r="G16" s="61">
        <v>13078</v>
      </c>
      <c r="H16" s="56">
        <v>387</v>
      </c>
      <c r="I16" s="55"/>
      <c r="J16" s="47">
        <v>11.9</v>
      </c>
      <c r="K16" s="47"/>
      <c r="L16" s="53">
        <f t="shared" si="0"/>
        <v>13</v>
      </c>
      <c r="M16" s="48">
        <f t="shared" si="1"/>
        <v>0</v>
      </c>
      <c r="N16" s="48">
        <f t="shared" si="2"/>
        <v>35.700000000000003</v>
      </c>
      <c r="O16" s="44">
        <f t="shared" si="3"/>
        <v>0</v>
      </c>
      <c r="P16" s="86">
        <f t="shared" si="4"/>
        <v>48.7</v>
      </c>
      <c r="Q16" s="32"/>
      <c r="R16" s="32"/>
      <c r="S16" s="21"/>
      <c r="T16" s="21"/>
      <c r="U16" s="79"/>
    </row>
    <row r="17" spans="1:21" s="29" customFormat="1" ht="24.95" customHeight="1">
      <c r="A17" s="43" t="s">
        <v>18</v>
      </c>
      <c r="B17" s="44">
        <v>127</v>
      </c>
      <c r="C17" s="45" t="s">
        <v>195</v>
      </c>
      <c r="D17" s="45" t="s">
        <v>196</v>
      </c>
      <c r="E17" s="45" t="s">
        <v>118</v>
      </c>
      <c r="F17" s="45" t="s">
        <v>314</v>
      </c>
      <c r="G17" s="61">
        <v>13014</v>
      </c>
      <c r="H17" s="56">
        <v>376</v>
      </c>
      <c r="I17" s="55">
        <v>25.1</v>
      </c>
      <c r="J17" s="47"/>
      <c r="K17" s="47"/>
      <c r="L17" s="53">
        <f t="shared" si="0"/>
        <v>24</v>
      </c>
      <c r="M17" s="48">
        <f t="shared" si="1"/>
        <v>25.1</v>
      </c>
      <c r="N17" s="48">
        <f t="shared" si="2"/>
        <v>0</v>
      </c>
      <c r="O17" s="44">
        <f t="shared" si="3"/>
        <v>0</v>
      </c>
      <c r="P17" s="86">
        <f t="shared" si="4"/>
        <v>49.1</v>
      </c>
      <c r="Q17" s="32"/>
      <c r="R17" s="32"/>
      <c r="S17" s="21"/>
      <c r="T17" s="21"/>
      <c r="U17" s="79"/>
    </row>
    <row r="18" spans="1:21" s="29" customFormat="1" ht="24.95" customHeight="1">
      <c r="A18" s="43" t="s">
        <v>19</v>
      </c>
      <c r="B18" s="44">
        <v>108</v>
      </c>
      <c r="C18" s="45" t="s">
        <v>186</v>
      </c>
      <c r="D18" s="45" t="s">
        <v>141</v>
      </c>
      <c r="E18" s="45" t="s">
        <v>118</v>
      </c>
      <c r="F18" s="45" t="s">
        <v>311</v>
      </c>
      <c r="G18" s="61">
        <v>13074</v>
      </c>
      <c r="H18" s="56">
        <v>400</v>
      </c>
      <c r="I18" s="55"/>
      <c r="J18" s="47">
        <v>18.399999999999999</v>
      </c>
      <c r="K18" s="47"/>
      <c r="L18" s="53">
        <f t="shared" si="0"/>
        <v>0</v>
      </c>
      <c r="M18" s="48">
        <f t="shared" si="1"/>
        <v>0</v>
      </c>
      <c r="N18" s="48">
        <f t="shared" si="2"/>
        <v>55.199999999999996</v>
      </c>
      <c r="O18" s="44">
        <f t="shared" si="3"/>
        <v>0</v>
      </c>
      <c r="P18" s="86">
        <f t="shared" si="4"/>
        <v>55.199999999999996</v>
      </c>
      <c r="Q18" s="32"/>
      <c r="R18" s="32"/>
      <c r="S18" s="79"/>
      <c r="T18" s="79"/>
      <c r="U18" s="79"/>
    </row>
    <row r="19" spans="1:21" s="29" customFormat="1" ht="24.95" customHeight="1">
      <c r="A19" s="43" t="s">
        <v>20</v>
      </c>
      <c r="B19" s="44">
        <v>122</v>
      </c>
      <c r="C19" s="45" t="s">
        <v>131</v>
      </c>
      <c r="D19" s="45" t="s">
        <v>134</v>
      </c>
      <c r="E19" s="45" t="s">
        <v>118</v>
      </c>
      <c r="F19" s="45" t="s">
        <v>314</v>
      </c>
      <c r="G19" s="61">
        <v>13034</v>
      </c>
      <c r="H19" s="56">
        <v>365</v>
      </c>
      <c r="I19" s="55">
        <v>20.9</v>
      </c>
      <c r="J19" s="47"/>
      <c r="K19" s="47"/>
      <c r="L19" s="53">
        <f t="shared" si="0"/>
        <v>35</v>
      </c>
      <c r="M19" s="48">
        <f t="shared" si="1"/>
        <v>20.9</v>
      </c>
      <c r="N19" s="48">
        <f t="shared" si="2"/>
        <v>0</v>
      </c>
      <c r="O19" s="44">
        <f t="shared" si="3"/>
        <v>0</v>
      </c>
      <c r="P19" s="86">
        <f t="shared" si="4"/>
        <v>55.9</v>
      </c>
      <c r="Q19" s="32"/>
      <c r="R19" s="32"/>
      <c r="S19" s="79"/>
      <c r="T19" s="79"/>
      <c r="U19" s="79"/>
    </row>
    <row r="20" spans="1:21" s="29" customFormat="1" ht="24.95" customHeight="1">
      <c r="A20" s="43" t="s">
        <v>21</v>
      </c>
      <c r="B20" s="44">
        <v>114</v>
      </c>
      <c r="C20" s="45" t="s">
        <v>264</v>
      </c>
      <c r="D20" s="45" t="s">
        <v>217</v>
      </c>
      <c r="E20" s="45" t="s">
        <v>118</v>
      </c>
      <c r="F20" s="45" t="s">
        <v>314</v>
      </c>
      <c r="G20" s="61">
        <v>13182</v>
      </c>
      <c r="H20" s="56">
        <v>379</v>
      </c>
      <c r="I20" s="55">
        <v>45.6</v>
      </c>
      <c r="J20" s="47"/>
      <c r="K20" s="47"/>
      <c r="L20" s="53">
        <f t="shared" si="0"/>
        <v>21</v>
      </c>
      <c r="M20" s="48">
        <f t="shared" si="1"/>
        <v>45.6</v>
      </c>
      <c r="N20" s="48">
        <f t="shared" si="2"/>
        <v>0</v>
      </c>
      <c r="O20" s="44">
        <f t="shared" si="3"/>
        <v>0</v>
      </c>
      <c r="P20" s="49">
        <f t="shared" si="4"/>
        <v>66.599999999999994</v>
      </c>
      <c r="Q20" s="32"/>
      <c r="R20" s="32"/>
      <c r="S20" s="79"/>
      <c r="T20" s="79"/>
      <c r="U20" s="79"/>
    </row>
    <row r="21" spans="1:21" s="29" customFormat="1" ht="24.95" customHeight="1">
      <c r="A21" s="43" t="s">
        <v>22</v>
      </c>
      <c r="B21" s="44">
        <v>119</v>
      </c>
      <c r="C21" s="45" t="s">
        <v>151</v>
      </c>
      <c r="D21" s="45" t="s">
        <v>152</v>
      </c>
      <c r="E21" s="45" t="s">
        <v>118</v>
      </c>
      <c r="F21" s="45" t="s">
        <v>311</v>
      </c>
      <c r="G21" s="61">
        <v>13046</v>
      </c>
      <c r="H21" s="56">
        <v>399</v>
      </c>
      <c r="I21" s="55"/>
      <c r="J21" s="47">
        <v>22.5</v>
      </c>
      <c r="K21" s="47"/>
      <c r="L21" s="53">
        <f t="shared" si="0"/>
        <v>1</v>
      </c>
      <c r="M21" s="48">
        <f t="shared" si="1"/>
        <v>0</v>
      </c>
      <c r="N21" s="48">
        <f t="shared" si="2"/>
        <v>67.5</v>
      </c>
      <c r="O21" s="44">
        <f t="shared" si="3"/>
        <v>0</v>
      </c>
      <c r="P21" s="49">
        <f t="shared" si="4"/>
        <v>68.5</v>
      </c>
      <c r="Q21" s="32"/>
      <c r="R21" s="32"/>
      <c r="S21" s="21"/>
      <c r="T21" s="21"/>
      <c r="U21" s="79"/>
    </row>
    <row r="22" spans="1:21" s="29" customFormat="1" ht="24.95" customHeight="1">
      <c r="A22" s="43" t="s">
        <v>23</v>
      </c>
      <c r="B22" s="44">
        <v>107</v>
      </c>
      <c r="C22" s="45" t="s">
        <v>181</v>
      </c>
      <c r="D22" s="45" t="s">
        <v>182</v>
      </c>
      <c r="E22" s="45" t="s">
        <v>118</v>
      </c>
      <c r="F22" s="45" t="s">
        <v>311</v>
      </c>
      <c r="G22" s="61">
        <v>13403</v>
      </c>
      <c r="H22" s="56">
        <v>394</v>
      </c>
      <c r="I22" s="55"/>
      <c r="J22" s="47">
        <v>24.1</v>
      </c>
      <c r="K22" s="47"/>
      <c r="L22" s="53">
        <f t="shared" si="0"/>
        <v>6</v>
      </c>
      <c r="M22" s="48">
        <f t="shared" si="1"/>
        <v>0</v>
      </c>
      <c r="N22" s="48">
        <f t="shared" si="2"/>
        <v>72.300000000000011</v>
      </c>
      <c r="O22" s="44">
        <f t="shared" si="3"/>
        <v>0</v>
      </c>
      <c r="P22" s="49">
        <f t="shared" si="4"/>
        <v>78.300000000000011</v>
      </c>
      <c r="Q22" s="32"/>
      <c r="R22" s="32"/>
      <c r="S22" s="21"/>
      <c r="T22" s="21"/>
      <c r="U22" s="79"/>
    </row>
    <row r="23" spans="1:21" s="29" customFormat="1" ht="24.95" customHeight="1">
      <c r="A23" s="43" t="s">
        <v>24</v>
      </c>
      <c r="B23" s="44">
        <v>115</v>
      </c>
      <c r="C23" s="45" t="s">
        <v>197</v>
      </c>
      <c r="D23" s="45" t="s">
        <v>198</v>
      </c>
      <c r="E23" s="45" t="s">
        <v>118</v>
      </c>
      <c r="F23" s="45" t="s">
        <v>314</v>
      </c>
      <c r="G23" s="61">
        <v>13295</v>
      </c>
      <c r="H23" s="56">
        <v>376</v>
      </c>
      <c r="I23" s="55">
        <v>56</v>
      </c>
      <c r="J23" s="47"/>
      <c r="K23" s="47"/>
      <c r="L23" s="53">
        <f t="shared" si="0"/>
        <v>24</v>
      </c>
      <c r="M23" s="48">
        <f t="shared" si="1"/>
        <v>56</v>
      </c>
      <c r="N23" s="48">
        <f t="shared" si="2"/>
        <v>0</v>
      </c>
      <c r="O23" s="44">
        <f t="shared" si="3"/>
        <v>0</v>
      </c>
      <c r="P23" s="49">
        <f t="shared" si="4"/>
        <v>80</v>
      </c>
      <c r="Q23" s="32"/>
      <c r="R23" s="32"/>
      <c r="S23" s="21"/>
      <c r="T23" s="21"/>
      <c r="U23" s="79"/>
    </row>
    <row r="24" spans="1:21" s="29" customFormat="1" ht="24.95" customHeight="1">
      <c r="A24" s="43" t="s">
        <v>25</v>
      </c>
      <c r="B24" s="44">
        <v>131</v>
      </c>
      <c r="C24" s="45" t="s">
        <v>199</v>
      </c>
      <c r="D24" s="45" t="s">
        <v>200</v>
      </c>
      <c r="E24" s="45" t="s">
        <v>118</v>
      </c>
      <c r="F24" s="45" t="s">
        <v>311</v>
      </c>
      <c r="G24" s="61">
        <v>13811</v>
      </c>
      <c r="H24" s="56">
        <v>399</v>
      </c>
      <c r="I24" s="55"/>
      <c r="J24" s="47">
        <v>27.6</v>
      </c>
      <c r="K24" s="47"/>
      <c r="L24" s="53">
        <f t="shared" si="0"/>
        <v>1</v>
      </c>
      <c r="M24" s="48">
        <f t="shared" si="1"/>
        <v>0</v>
      </c>
      <c r="N24" s="48">
        <f t="shared" si="2"/>
        <v>82.800000000000011</v>
      </c>
      <c r="O24" s="44">
        <f t="shared" si="3"/>
        <v>0</v>
      </c>
      <c r="P24" s="49">
        <f t="shared" si="4"/>
        <v>83.800000000000011</v>
      </c>
      <c r="Q24" s="32"/>
      <c r="R24" s="32"/>
      <c r="S24" s="21"/>
      <c r="T24" s="21"/>
      <c r="U24" s="79"/>
    </row>
    <row r="25" spans="1:21" s="29" customFormat="1" ht="24.95" customHeight="1">
      <c r="A25" s="43" t="s">
        <v>26</v>
      </c>
      <c r="B25" s="44">
        <v>129</v>
      </c>
      <c r="C25" s="45" t="s">
        <v>151</v>
      </c>
      <c r="D25" s="45" t="s">
        <v>152</v>
      </c>
      <c r="E25" s="45" t="s">
        <v>118</v>
      </c>
      <c r="F25" s="45" t="s">
        <v>314</v>
      </c>
      <c r="G25" s="61">
        <v>13605</v>
      </c>
      <c r="H25" s="56">
        <v>370</v>
      </c>
      <c r="I25" s="55">
        <v>60</v>
      </c>
      <c r="J25" s="47"/>
      <c r="K25" s="47"/>
      <c r="L25" s="53">
        <f t="shared" si="0"/>
        <v>30</v>
      </c>
      <c r="M25" s="48">
        <f t="shared" si="1"/>
        <v>60</v>
      </c>
      <c r="N25" s="48">
        <f t="shared" si="2"/>
        <v>0</v>
      </c>
      <c r="O25" s="44">
        <f t="shared" si="3"/>
        <v>0</v>
      </c>
      <c r="P25" s="49">
        <f t="shared" si="4"/>
        <v>90</v>
      </c>
      <c r="Q25" s="32"/>
      <c r="R25" s="32"/>
      <c r="S25" s="21"/>
      <c r="T25" s="21"/>
      <c r="U25" s="79"/>
    </row>
    <row r="26" spans="1:21" s="29" customFormat="1" ht="24.95" customHeight="1">
      <c r="A26" s="43" t="s">
        <v>27</v>
      </c>
      <c r="B26" s="44">
        <v>102</v>
      </c>
      <c r="C26" s="45" t="s">
        <v>172</v>
      </c>
      <c r="D26" s="45" t="s">
        <v>185</v>
      </c>
      <c r="E26" s="45" t="s">
        <v>118</v>
      </c>
      <c r="F26" s="45" t="s">
        <v>311</v>
      </c>
      <c r="G26" s="61">
        <v>13351</v>
      </c>
      <c r="H26" s="56">
        <v>393</v>
      </c>
      <c r="I26" s="55"/>
      <c r="J26" s="47">
        <v>28</v>
      </c>
      <c r="K26" s="47"/>
      <c r="L26" s="53">
        <f t="shared" si="0"/>
        <v>7</v>
      </c>
      <c r="M26" s="48">
        <f t="shared" si="1"/>
        <v>0</v>
      </c>
      <c r="N26" s="48">
        <f t="shared" si="2"/>
        <v>84</v>
      </c>
      <c r="O26" s="44">
        <f t="shared" si="3"/>
        <v>0</v>
      </c>
      <c r="P26" s="49">
        <f t="shared" si="4"/>
        <v>91</v>
      </c>
      <c r="Q26" s="32"/>
      <c r="R26" s="32"/>
      <c r="S26" s="21"/>
      <c r="T26" s="21"/>
      <c r="U26" s="79"/>
    </row>
    <row r="27" spans="1:21" s="29" customFormat="1" ht="24.95" customHeight="1">
      <c r="A27" s="43" t="s">
        <v>28</v>
      </c>
      <c r="B27" s="44">
        <v>112</v>
      </c>
      <c r="C27" s="45" t="s">
        <v>346</v>
      </c>
      <c r="D27" s="45" t="s">
        <v>347</v>
      </c>
      <c r="E27" s="45" t="s">
        <v>118</v>
      </c>
      <c r="F27" s="45" t="s">
        <v>314</v>
      </c>
      <c r="G27" s="61">
        <v>13210</v>
      </c>
      <c r="H27" s="56">
        <v>368</v>
      </c>
      <c r="I27" s="55">
        <v>69</v>
      </c>
      <c r="J27" s="47"/>
      <c r="K27" s="47"/>
      <c r="L27" s="53">
        <f t="shared" si="0"/>
        <v>32</v>
      </c>
      <c r="M27" s="48">
        <f t="shared" si="1"/>
        <v>69</v>
      </c>
      <c r="N27" s="48">
        <f t="shared" si="2"/>
        <v>0</v>
      </c>
      <c r="O27" s="44">
        <f t="shared" si="3"/>
        <v>0</v>
      </c>
      <c r="P27" s="49">
        <f t="shared" si="4"/>
        <v>101</v>
      </c>
      <c r="Q27" s="32"/>
      <c r="R27" s="32"/>
      <c r="S27" s="21"/>
      <c r="T27" s="21"/>
      <c r="U27" s="79"/>
    </row>
    <row r="28" spans="1:21" s="29" customFormat="1" ht="24.95" customHeight="1">
      <c r="A28" s="43" t="s">
        <v>29</v>
      </c>
      <c r="B28" s="44">
        <v>124</v>
      </c>
      <c r="C28" s="45" t="s">
        <v>192</v>
      </c>
      <c r="D28" s="45" t="s">
        <v>190</v>
      </c>
      <c r="E28" s="45" t="s">
        <v>118</v>
      </c>
      <c r="F28" s="45" t="s">
        <v>314</v>
      </c>
      <c r="G28" s="61">
        <v>13022</v>
      </c>
      <c r="H28" s="56">
        <v>354</v>
      </c>
      <c r="I28" s="55">
        <v>72.3</v>
      </c>
      <c r="J28" s="47"/>
      <c r="K28" s="47"/>
      <c r="L28" s="53">
        <f t="shared" si="0"/>
        <v>46</v>
      </c>
      <c r="M28" s="48">
        <f t="shared" si="1"/>
        <v>72.3</v>
      </c>
      <c r="N28" s="48">
        <f t="shared" si="2"/>
        <v>0</v>
      </c>
      <c r="O28" s="44">
        <f t="shared" si="3"/>
        <v>0</v>
      </c>
      <c r="P28" s="49">
        <f t="shared" si="4"/>
        <v>118.3</v>
      </c>
      <c r="Q28" s="32"/>
      <c r="R28" s="32"/>
      <c r="S28" s="21"/>
      <c r="T28" s="21"/>
      <c r="U28" s="79"/>
    </row>
    <row r="29" spans="1:21" s="29" customFormat="1" ht="24.95" customHeight="1">
      <c r="A29" s="43" t="s">
        <v>30</v>
      </c>
      <c r="B29" s="44">
        <v>117</v>
      </c>
      <c r="C29" s="45" t="s">
        <v>137</v>
      </c>
      <c r="D29" s="45" t="s">
        <v>352</v>
      </c>
      <c r="E29" s="45" t="s">
        <v>118</v>
      </c>
      <c r="F29" s="45" t="s">
        <v>314</v>
      </c>
      <c r="G29" s="61">
        <v>13625</v>
      </c>
      <c r="H29" s="56">
        <v>358</v>
      </c>
      <c r="I29" s="55">
        <v>77.2</v>
      </c>
      <c r="J29" s="47"/>
      <c r="K29" s="47"/>
      <c r="L29" s="53">
        <f t="shared" si="0"/>
        <v>42</v>
      </c>
      <c r="M29" s="48">
        <f t="shared" si="1"/>
        <v>77.2</v>
      </c>
      <c r="N29" s="48">
        <f t="shared" si="2"/>
        <v>0</v>
      </c>
      <c r="O29" s="44">
        <f t="shared" si="3"/>
        <v>0</v>
      </c>
      <c r="P29" s="49">
        <f t="shared" si="4"/>
        <v>119.2</v>
      </c>
      <c r="Q29" s="32"/>
      <c r="R29" s="32"/>
      <c r="S29" s="21"/>
      <c r="T29" s="21"/>
      <c r="U29" s="79"/>
    </row>
    <row r="30" spans="1:21" s="29" customFormat="1" ht="24.95" customHeight="1">
      <c r="A30" s="43" t="s">
        <v>31</v>
      </c>
      <c r="B30" s="44">
        <v>110</v>
      </c>
      <c r="C30" s="45" t="s">
        <v>187</v>
      </c>
      <c r="D30" s="45" t="s">
        <v>188</v>
      </c>
      <c r="E30" s="45" t="s">
        <v>118</v>
      </c>
      <c r="F30" s="45" t="s">
        <v>311</v>
      </c>
      <c r="G30" s="61">
        <v>13637</v>
      </c>
      <c r="H30" s="56">
        <v>387</v>
      </c>
      <c r="I30" s="55"/>
      <c r="J30" s="47">
        <v>37.5</v>
      </c>
      <c r="K30" s="47"/>
      <c r="L30" s="53">
        <f t="shared" si="0"/>
        <v>13</v>
      </c>
      <c r="M30" s="48">
        <f t="shared" si="1"/>
        <v>0</v>
      </c>
      <c r="N30" s="48">
        <f t="shared" si="2"/>
        <v>112.5</v>
      </c>
      <c r="O30" s="44">
        <f t="shared" si="3"/>
        <v>0</v>
      </c>
      <c r="P30" s="49">
        <f t="shared" si="4"/>
        <v>125.5</v>
      </c>
      <c r="Q30" s="32"/>
      <c r="R30" s="32"/>
      <c r="S30" s="21"/>
      <c r="T30" s="21"/>
      <c r="U30" s="79"/>
    </row>
    <row r="31" spans="1:21" s="29" customFormat="1" ht="24.95" customHeight="1">
      <c r="A31" s="43" t="s">
        <v>32</v>
      </c>
      <c r="B31" s="44">
        <v>126</v>
      </c>
      <c r="C31" s="45" t="s">
        <v>418</v>
      </c>
      <c r="D31" s="45" t="s">
        <v>352</v>
      </c>
      <c r="E31" s="45" t="s">
        <v>118</v>
      </c>
      <c r="F31" s="45" t="s">
        <v>311</v>
      </c>
      <c r="G31" s="61">
        <v>13609</v>
      </c>
      <c r="H31" s="56">
        <v>383</v>
      </c>
      <c r="I31" s="55"/>
      <c r="J31" s="47">
        <v>36.200000000000003</v>
      </c>
      <c r="K31" s="47"/>
      <c r="L31" s="53">
        <f t="shared" si="0"/>
        <v>17</v>
      </c>
      <c r="M31" s="48">
        <f t="shared" si="1"/>
        <v>0</v>
      </c>
      <c r="N31" s="48">
        <f t="shared" si="2"/>
        <v>108.60000000000001</v>
      </c>
      <c r="O31" s="44">
        <f t="shared" si="3"/>
        <v>0</v>
      </c>
      <c r="P31" s="49">
        <f t="shared" si="4"/>
        <v>125.60000000000001</v>
      </c>
      <c r="Q31" s="32"/>
      <c r="R31" s="32"/>
      <c r="S31" s="79"/>
      <c r="T31" s="79"/>
      <c r="U31" s="79"/>
    </row>
    <row r="32" spans="1:21" s="29" customFormat="1" ht="24.95" customHeight="1">
      <c r="A32" s="43" t="s">
        <v>33</v>
      </c>
      <c r="B32" s="44">
        <v>121</v>
      </c>
      <c r="C32" s="45" t="s">
        <v>252</v>
      </c>
      <c r="D32" s="45" t="s">
        <v>238</v>
      </c>
      <c r="E32" s="45" t="s">
        <v>118</v>
      </c>
      <c r="F32" s="45" t="s">
        <v>12</v>
      </c>
      <c r="G32" s="61">
        <v>613</v>
      </c>
      <c r="H32" s="56">
        <v>354</v>
      </c>
      <c r="I32" s="55"/>
      <c r="J32" s="47"/>
      <c r="K32" s="47">
        <v>243.1</v>
      </c>
      <c r="L32" s="53">
        <f t="shared" si="0"/>
        <v>46</v>
      </c>
      <c r="M32" s="48">
        <f t="shared" si="1"/>
        <v>0</v>
      </c>
      <c r="N32" s="48">
        <f t="shared" si="2"/>
        <v>0</v>
      </c>
      <c r="O32" s="44">
        <f t="shared" si="3"/>
        <v>81.033333333333331</v>
      </c>
      <c r="P32" s="49">
        <f t="shared" si="4"/>
        <v>127.03333333333333</v>
      </c>
      <c r="Q32" s="32"/>
      <c r="R32" s="32"/>
      <c r="S32" s="21"/>
      <c r="T32" s="21"/>
      <c r="U32" s="79"/>
    </row>
    <row r="33" spans="1:24" s="29" customFormat="1" ht="24.95" customHeight="1">
      <c r="A33" s="43" t="s">
        <v>34</v>
      </c>
      <c r="B33" s="44">
        <v>101</v>
      </c>
      <c r="C33" s="45" t="s">
        <v>172</v>
      </c>
      <c r="D33" s="45" t="s">
        <v>180</v>
      </c>
      <c r="E33" s="45" t="s">
        <v>118</v>
      </c>
      <c r="F33" s="45" t="s">
        <v>311</v>
      </c>
      <c r="G33" s="61">
        <v>13130</v>
      </c>
      <c r="H33" s="56">
        <v>387</v>
      </c>
      <c r="I33" s="55"/>
      <c r="J33" s="47">
        <v>39.799999999999997</v>
      </c>
      <c r="K33" s="47"/>
      <c r="L33" s="53">
        <f t="shared" si="0"/>
        <v>13</v>
      </c>
      <c r="M33" s="48">
        <f t="shared" si="1"/>
        <v>0</v>
      </c>
      <c r="N33" s="48">
        <f t="shared" si="2"/>
        <v>119.39999999999999</v>
      </c>
      <c r="O33" s="44">
        <f t="shared" si="3"/>
        <v>0</v>
      </c>
      <c r="P33" s="49">
        <f t="shared" si="4"/>
        <v>132.39999999999998</v>
      </c>
      <c r="Q33" s="32"/>
      <c r="R33" s="32"/>
      <c r="S33" s="21"/>
      <c r="T33" s="21"/>
      <c r="U33" s="79"/>
    </row>
    <row r="34" spans="1:24" s="29" customFormat="1" ht="24.95" customHeight="1">
      <c r="A34" s="43" t="s">
        <v>35</v>
      </c>
      <c r="B34" s="44">
        <v>111</v>
      </c>
      <c r="C34" s="45" t="s">
        <v>345</v>
      </c>
      <c r="D34" s="45" t="s">
        <v>224</v>
      </c>
      <c r="E34" s="45" t="s">
        <v>118</v>
      </c>
      <c r="F34" s="45" t="s">
        <v>311</v>
      </c>
      <c r="G34" s="61">
        <v>13246</v>
      </c>
      <c r="H34" s="56">
        <v>381</v>
      </c>
      <c r="I34" s="55"/>
      <c r="J34" s="47">
        <v>43.9</v>
      </c>
      <c r="K34" s="47"/>
      <c r="L34" s="53">
        <f t="shared" si="0"/>
        <v>19</v>
      </c>
      <c r="M34" s="48">
        <f t="shared" si="1"/>
        <v>0</v>
      </c>
      <c r="N34" s="48">
        <f t="shared" si="2"/>
        <v>131.69999999999999</v>
      </c>
      <c r="O34" s="44">
        <f t="shared" si="3"/>
        <v>0</v>
      </c>
      <c r="P34" s="49">
        <f t="shared" si="4"/>
        <v>150.69999999999999</v>
      </c>
      <c r="Q34" s="32"/>
      <c r="R34" s="32"/>
      <c r="S34" s="21"/>
      <c r="T34" s="21"/>
      <c r="U34" s="79"/>
    </row>
    <row r="35" spans="1:24" s="29" customFormat="1" ht="24.95" customHeight="1">
      <c r="A35" s="43" t="s">
        <v>36</v>
      </c>
      <c r="B35" s="44">
        <v>130</v>
      </c>
      <c r="C35" s="45" t="s">
        <v>422</v>
      </c>
      <c r="D35" s="45" t="s">
        <v>423</v>
      </c>
      <c r="E35" s="45" t="s">
        <v>118</v>
      </c>
      <c r="F35" s="45" t="s">
        <v>311</v>
      </c>
      <c r="G35" s="61">
        <v>13251</v>
      </c>
      <c r="H35" s="56">
        <v>386</v>
      </c>
      <c r="I35" s="55"/>
      <c r="J35" s="47">
        <v>51.5</v>
      </c>
      <c r="K35" s="47"/>
      <c r="L35" s="53">
        <f t="shared" si="0"/>
        <v>14</v>
      </c>
      <c r="M35" s="48">
        <f t="shared" si="1"/>
        <v>0</v>
      </c>
      <c r="N35" s="48">
        <f t="shared" si="2"/>
        <v>154.5</v>
      </c>
      <c r="O35" s="44">
        <f t="shared" si="3"/>
        <v>0</v>
      </c>
      <c r="P35" s="49">
        <f t="shared" si="4"/>
        <v>168.5</v>
      </c>
      <c r="Q35" s="32"/>
      <c r="R35" s="32"/>
      <c r="S35" s="21"/>
      <c r="T35" s="21"/>
      <c r="U35" s="79"/>
    </row>
    <row r="36" spans="1:24" s="29" customFormat="1" ht="24.95" customHeight="1">
      <c r="A36" s="43" t="s">
        <v>37</v>
      </c>
      <c r="B36" s="44">
        <v>125</v>
      </c>
      <c r="C36" s="45" t="s">
        <v>418</v>
      </c>
      <c r="D36" s="45" t="s">
        <v>419</v>
      </c>
      <c r="E36" s="45" t="s">
        <v>118</v>
      </c>
      <c r="F36" s="45" t="s">
        <v>311</v>
      </c>
      <c r="G36" s="61">
        <v>13613</v>
      </c>
      <c r="H36" s="56">
        <v>382</v>
      </c>
      <c r="I36" s="55"/>
      <c r="J36" s="47">
        <v>51.8</v>
      </c>
      <c r="K36" s="47"/>
      <c r="L36" s="53">
        <f t="shared" si="0"/>
        <v>18</v>
      </c>
      <c r="M36" s="48">
        <f t="shared" si="1"/>
        <v>0</v>
      </c>
      <c r="N36" s="48">
        <f t="shared" si="2"/>
        <v>155.39999999999998</v>
      </c>
      <c r="O36" s="44">
        <f t="shared" si="3"/>
        <v>0</v>
      </c>
      <c r="P36" s="49">
        <f t="shared" si="4"/>
        <v>173.39999999999998</v>
      </c>
      <c r="Q36" s="32"/>
      <c r="R36" s="32"/>
      <c r="S36" s="21"/>
      <c r="T36" s="21"/>
    </row>
    <row r="37" spans="1:24" s="29" customFormat="1" ht="24.95" customHeight="1">
      <c r="A37" s="43" t="s">
        <v>38</v>
      </c>
      <c r="B37" s="44">
        <v>109</v>
      </c>
      <c r="C37" s="45" t="s">
        <v>140</v>
      </c>
      <c r="D37" s="45" t="s">
        <v>141</v>
      </c>
      <c r="E37" s="45" t="s">
        <v>118</v>
      </c>
      <c r="F37" s="45" t="s">
        <v>314</v>
      </c>
      <c r="G37" s="61">
        <v>13070</v>
      </c>
      <c r="H37" s="56">
        <v>344</v>
      </c>
      <c r="I37" s="55">
        <v>125.5</v>
      </c>
      <c r="J37" s="47"/>
      <c r="K37" s="47"/>
      <c r="L37" s="53">
        <f t="shared" si="0"/>
        <v>56</v>
      </c>
      <c r="M37" s="48">
        <f t="shared" si="1"/>
        <v>125.5</v>
      </c>
      <c r="N37" s="48">
        <f t="shared" si="2"/>
        <v>0</v>
      </c>
      <c r="O37" s="44">
        <f t="shared" si="3"/>
        <v>0</v>
      </c>
      <c r="P37" s="49">
        <f t="shared" si="4"/>
        <v>181.5</v>
      </c>
      <c r="Q37" s="32"/>
      <c r="R37" s="32"/>
      <c r="S37" s="21"/>
      <c r="T37" s="21"/>
    </row>
    <row r="38" spans="1:24" s="29" customFormat="1" ht="24.95" customHeight="1">
      <c r="A38" s="43" t="s">
        <v>39</v>
      </c>
      <c r="B38" s="44">
        <v>128</v>
      </c>
      <c r="C38" s="45" t="s">
        <v>195</v>
      </c>
      <c r="D38" s="45" t="s">
        <v>267</v>
      </c>
      <c r="E38" s="45" t="s">
        <v>118</v>
      </c>
      <c r="F38" s="45" t="s">
        <v>12</v>
      </c>
      <c r="G38" s="61">
        <v>7621</v>
      </c>
      <c r="H38" s="56">
        <v>340</v>
      </c>
      <c r="I38" s="55"/>
      <c r="J38" s="47"/>
      <c r="K38" s="47">
        <v>379</v>
      </c>
      <c r="L38" s="53">
        <f t="shared" si="0"/>
        <v>60</v>
      </c>
      <c r="M38" s="48">
        <f t="shared" si="1"/>
        <v>0</v>
      </c>
      <c r="N38" s="48">
        <f t="shared" si="2"/>
        <v>0</v>
      </c>
      <c r="O38" s="44">
        <f t="shared" si="3"/>
        <v>126.33333333333333</v>
      </c>
      <c r="P38" s="49">
        <f t="shared" si="4"/>
        <v>186.33333333333331</v>
      </c>
      <c r="Q38" s="32"/>
      <c r="R38" s="32"/>
      <c r="S38" s="21"/>
      <c r="T38" s="21"/>
    </row>
    <row r="39" spans="1:24" s="29" customFormat="1" ht="24.95" customHeight="1">
      <c r="A39" s="43" t="s">
        <v>40</v>
      </c>
      <c r="B39" s="44">
        <v>106</v>
      </c>
      <c r="C39" s="45" t="s">
        <v>183</v>
      </c>
      <c r="D39" s="45" t="s">
        <v>184</v>
      </c>
      <c r="E39" s="45" t="s">
        <v>118</v>
      </c>
      <c r="F39" s="45" t="s">
        <v>311</v>
      </c>
      <c r="G39" s="61">
        <v>13082</v>
      </c>
      <c r="H39" s="56">
        <v>372</v>
      </c>
      <c r="I39" s="55"/>
      <c r="J39" s="47">
        <v>90.4</v>
      </c>
      <c r="K39" s="47"/>
      <c r="L39" s="53">
        <f t="shared" si="0"/>
        <v>28</v>
      </c>
      <c r="M39" s="48">
        <f t="shared" si="1"/>
        <v>0</v>
      </c>
      <c r="N39" s="48">
        <f t="shared" si="2"/>
        <v>271.20000000000005</v>
      </c>
      <c r="O39" s="44">
        <f t="shared" si="3"/>
        <v>0</v>
      </c>
      <c r="P39" s="49">
        <f t="shared" si="4"/>
        <v>299.20000000000005</v>
      </c>
      <c r="Q39" s="32"/>
      <c r="R39" s="32"/>
    </row>
    <row r="40" spans="1:24" s="29" customFormat="1" ht="24.95" customHeight="1">
      <c r="A40" s="43" t="s">
        <v>41</v>
      </c>
      <c r="B40" s="44">
        <v>116</v>
      </c>
      <c r="C40" s="45" t="s">
        <v>345</v>
      </c>
      <c r="D40" s="45" t="s">
        <v>224</v>
      </c>
      <c r="E40" s="45" t="s">
        <v>118</v>
      </c>
      <c r="F40" s="45" t="s">
        <v>12</v>
      </c>
      <c r="G40" s="61">
        <v>5380</v>
      </c>
      <c r="H40" s="56">
        <v>294</v>
      </c>
      <c r="I40" s="55"/>
      <c r="J40" s="47"/>
      <c r="K40" s="47">
        <v>999</v>
      </c>
      <c r="L40" s="53">
        <f t="shared" si="0"/>
        <v>106</v>
      </c>
      <c r="M40" s="48">
        <f t="shared" si="1"/>
        <v>0</v>
      </c>
      <c r="N40" s="48">
        <f t="shared" si="2"/>
        <v>0</v>
      </c>
      <c r="O40" s="44">
        <f t="shared" si="3"/>
        <v>333</v>
      </c>
      <c r="P40" s="49">
        <f t="shared" si="4"/>
        <v>439</v>
      </c>
      <c r="Q40" s="32"/>
      <c r="R40" s="32"/>
    </row>
    <row r="41" spans="1:24" s="29" customFormat="1" ht="24.95" customHeight="1">
      <c r="A41" s="78"/>
      <c r="B41" s="79"/>
      <c r="C41" s="21"/>
      <c r="D41" s="21"/>
      <c r="E41" s="21"/>
      <c r="F41" s="21"/>
      <c r="G41" s="22"/>
      <c r="H41" s="80"/>
      <c r="I41" s="33"/>
      <c r="J41" s="33"/>
      <c r="K41" s="33"/>
      <c r="L41" s="81"/>
      <c r="M41" s="82"/>
      <c r="N41" s="82"/>
      <c r="O41" s="79"/>
      <c r="P41" s="83"/>
      <c r="Q41" s="32"/>
      <c r="R41" s="32"/>
    </row>
    <row r="42" spans="1:24" s="29" customFormat="1" ht="24.95" customHeight="1">
      <c r="A42" s="78"/>
      <c r="B42" s="79"/>
      <c r="C42" s="21"/>
      <c r="D42" s="21"/>
      <c r="E42" s="21"/>
      <c r="F42" s="21"/>
      <c r="G42" s="22"/>
      <c r="H42" s="80"/>
      <c r="I42" s="33"/>
      <c r="J42" s="33"/>
      <c r="K42" s="33"/>
      <c r="L42" s="81"/>
      <c r="M42" s="82"/>
      <c r="N42" s="82"/>
      <c r="O42" s="79"/>
      <c r="P42" s="83"/>
      <c r="Q42" s="32"/>
      <c r="R42" s="32"/>
    </row>
    <row r="43" spans="1:24" s="29" customFormat="1" ht="24.95" customHeight="1">
      <c r="A43" s="78"/>
      <c r="B43" s="79"/>
      <c r="C43" s="21"/>
      <c r="D43" s="21"/>
      <c r="E43" s="21"/>
      <c r="F43" s="21"/>
      <c r="G43" s="22"/>
      <c r="H43" s="80"/>
      <c r="I43" s="33"/>
      <c r="J43" s="33"/>
      <c r="K43" s="33"/>
      <c r="L43" s="81"/>
      <c r="M43" s="82"/>
      <c r="N43" s="82"/>
      <c r="O43" s="79"/>
      <c r="P43" s="83"/>
      <c r="Q43" s="32"/>
      <c r="R43" s="32"/>
    </row>
    <row r="44" spans="1:24" s="29" customFormat="1" ht="24.95" customHeight="1">
      <c r="A44" s="78"/>
      <c r="B44" s="79"/>
      <c r="C44" s="21"/>
      <c r="D44" s="21"/>
      <c r="E44" s="21"/>
      <c r="F44" s="21"/>
      <c r="G44" s="22"/>
      <c r="H44" s="80"/>
      <c r="I44" s="33"/>
      <c r="J44" s="33"/>
      <c r="K44" s="33"/>
      <c r="L44" s="81"/>
      <c r="M44" s="82"/>
      <c r="N44" s="82"/>
      <c r="O44" s="79"/>
      <c r="P44" s="83"/>
      <c r="Q44" s="32"/>
      <c r="R44" s="32"/>
    </row>
    <row r="45" spans="1:24" ht="18">
      <c r="A45" s="24"/>
      <c r="B45" s="24"/>
      <c r="C45" s="27"/>
      <c r="D45" s="27"/>
      <c r="E45" s="27"/>
      <c r="F45" s="27"/>
      <c r="G45" s="22"/>
      <c r="H45" s="34"/>
      <c r="I45" s="33"/>
      <c r="J45" s="33"/>
      <c r="K45" s="33"/>
      <c r="L45" s="31"/>
      <c r="M45" s="31"/>
      <c r="N45" s="31"/>
      <c r="O45" s="29"/>
      <c r="P45" s="35"/>
      <c r="W45" s="29"/>
      <c r="X45" s="29"/>
    </row>
    <row r="46" spans="1:24" ht="18">
      <c r="A46" s="24"/>
      <c r="B46" s="24"/>
      <c r="C46" s="27"/>
      <c r="D46" s="27"/>
      <c r="E46" s="27"/>
      <c r="F46" s="27"/>
      <c r="G46" s="22"/>
      <c r="H46" s="34"/>
      <c r="I46" s="33"/>
      <c r="J46" s="33"/>
      <c r="K46" s="33"/>
      <c r="L46" s="31"/>
      <c r="M46" s="31"/>
      <c r="N46" s="31"/>
      <c r="O46" s="29"/>
      <c r="P46" s="35"/>
      <c r="W46" s="29"/>
      <c r="X46" s="29"/>
    </row>
    <row r="47" spans="1:24" ht="18">
      <c r="A47" s="24"/>
      <c r="B47" s="27"/>
      <c r="C47" s="27"/>
      <c r="D47" s="27"/>
      <c r="E47" s="23"/>
      <c r="F47" s="23"/>
      <c r="G47" s="22"/>
      <c r="H47" s="34"/>
      <c r="I47" s="33"/>
      <c r="J47" s="33"/>
      <c r="K47" s="33"/>
      <c r="L47" s="31"/>
      <c r="M47" s="31"/>
      <c r="N47" s="31"/>
      <c r="O47" s="29"/>
      <c r="P47" s="35"/>
      <c r="W47" s="29"/>
      <c r="X47" s="29"/>
    </row>
    <row r="48" spans="1:24" ht="18">
      <c r="A48" s="24"/>
      <c r="B48" s="27"/>
      <c r="C48" s="27"/>
      <c r="D48" s="27"/>
      <c r="E48" s="23"/>
      <c r="F48" s="23"/>
      <c r="G48" s="22"/>
      <c r="H48" s="34"/>
      <c r="I48" s="33"/>
      <c r="J48" s="33"/>
      <c r="K48" s="33"/>
      <c r="L48" s="31"/>
      <c r="M48" s="31"/>
      <c r="N48" s="31"/>
      <c r="O48" s="29"/>
      <c r="P48" s="35"/>
      <c r="W48" s="29"/>
      <c r="X48" s="29"/>
    </row>
    <row r="49" spans="1:24" ht="18">
      <c r="A49" s="24"/>
      <c r="B49" s="27"/>
      <c r="C49" s="27"/>
      <c r="D49" s="27"/>
      <c r="E49" s="23"/>
      <c r="F49" s="23"/>
      <c r="G49" s="22"/>
      <c r="H49" s="34"/>
      <c r="I49" s="33"/>
      <c r="J49" s="33"/>
      <c r="K49" s="33"/>
      <c r="L49" s="31"/>
      <c r="M49" s="31"/>
      <c r="N49" s="31"/>
      <c r="O49" s="29"/>
      <c r="P49" s="35"/>
      <c r="W49" s="29"/>
      <c r="X49" s="29"/>
    </row>
    <row r="50" spans="1:24" ht="18">
      <c r="A50" s="24"/>
      <c r="B50" s="27"/>
      <c r="C50" s="27"/>
      <c r="D50" s="27"/>
      <c r="E50" s="27"/>
      <c r="F50" s="27"/>
      <c r="G50" s="22"/>
      <c r="H50" s="34"/>
      <c r="I50" s="33"/>
      <c r="J50" s="33"/>
      <c r="K50" s="33"/>
      <c r="L50" s="31"/>
      <c r="M50" s="31"/>
      <c r="N50" s="31"/>
      <c r="O50" s="29"/>
      <c r="P50" s="35"/>
      <c r="W50" s="29"/>
      <c r="X50" s="29"/>
    </row>
    <row r="51" spans="1:24" ht="18">
      <c r="A51" s="24"/>
      <c r="B51" s="27"/>
      <c r="C51" s="27"/>
      <c r="D51" s="27"/>
      <c r="E51" s="27"/>
      <c r="F51" s="27"/>
      <c r="G51" s="22"/>
      <c r="H51" s="34"/>
      <c r="I51" s="33"/>
      <c r="J51" s="33"/>
      <c r="K51" s="33"/>
      <c r="L51" s="31"/>
      <c r="M51" s="31"/>
      <c r="N51" s="31"/>
      <c r="O51" s="29"/>
      <c r="P51" s="35"/>
      <c r="W51" s="29"/>
      <c r="X51" s="29"/>
    </row>
    <row r="52" spans="1:24" ht="18">
      <c r="A52" s="24"/>
      <c r="B52" s="27"/>
      <c r="C52" s="27"/>
      <c r="D52" s="27"/>
      <c r="E52" s="27"/>
      <c r="F52" s="27"/>
      <c r="G52" s="22"/>
      <c r="H52" s="34"/>
      <c r="I52" s="33"/>
      <c r="J52" s="33"/>
      <c r="K52" s="33"/>
      <c r="L52" s="31"/>
      <c r="M52" s="31"/>
      <c r="N52" s="31"/>
      <c r="O52" s="29"/>
      <c r="P52" s="35"/>
      <c r="W52" s="29"/>
      <c r="X52" s="29"/>
    </row>
    <row r="53" spans="1:24" ht="18">
      <c r="A53" s="24"/>
      <c r="B53" s="27"/>
      <c r="C53" s="27"/>
      <c r="D53" s="27"/>
      <c r="E53" s="27"/>
      <c r="F53" s="27"/>
      <c r="G53" s="22"/>
      <c r="H53" s="34"/>
      <c r="I53" s="33"/>
      <c r="J53" s="33"/>
      <c r="K53" s="33"/>
      <c r="L53" s="31"/>
      <c r="M53" s="31"/>
      <c r="N53" s="31"/>
      <c r="O53" s="29"/>
      <c r="P53" s="35"/>
      <c r="W53" s="29"/>
      <c r="X53" s="29"/>
    </row>
    <row r="54" spans="1:24" ht="18">
      <c r="A54" s="24"/>
      <c r="B54" s="27"/>
      <c r="C54" s="27"/>
      <c r="D54" s="27"/>
      <c r="E54" s="27"/>
      <c r="F54" s="27"/>
      <c r="G54" s="22"/>
      <c r="H54" s="34"/>
      <c r="I54" s="33"/>
      <c r="J54" s="33"/>
      <c r="K54" s="33"/>
      <c r="L54" s="31"/>
      <c r="M54" s="31"/>
      <c r="N54" s="31"/>
      <c r="O54" s="29"/>
      <c r="P54" s="35"/>
      <c r="W54" s="29"/>
      <c r="X54" s="29"/>
    </row>
    <row r="55" spans="1:24" ht="18">
      <c r="A55" s="24"/>
      <c r="B55" s="27"/>
      <c r="C55" s="27"/>
      <c r="D55" s="27"/>
      <c r="E55" s="27"/>
      <c r="F55" s="27"/>
      <c r="G55" s="22"/>
      <c r="H55" s="34"/>
      <c r="I55" s="33"/>
      <c r="J55" s="33"/>
      <c r="K55" s="33"/>
      <c r="L55" s="31"/>
      <c r="M55" s="31"/>
      <c r="N55" s="31"/>
      <c r="O55" s="29"/>
      <c r="P55" s="35"/>
      <c r="W55" s="29"/>
      <c r="X55" s="29"/>
    </row>
    <row r="56" spans="1:24" ht="18">
      <c r="A56" s="24"/>
      <c r="B56" s="27"/>
      <c r="C56" s="27"/>
      <c r="D56" s="27"/>
      <c r="E56" s="27"/>
      <c r="F56" s="27"/>
      <c r="G56" s="22"/>
      <c r="H56" s="34"/>
      <c r="I56" s="33"/>
      <c r="J56" s="33"/>
      <c r="K56" s="33"/>
      <c r="L56" s="31"/>
      <c r="M56" s="31"/>
      <c r="N56" s="31"/>
      <c r="O56" s="29"/>
      <c r="P56" s="35"/>
      <c r="W56" s="29"/>
      <c r="X56" s="29"/>
    </row>
    <row r="57" spans="1:24" ht="18">
      <c r="A57" s="24"/>
      <c r="B57" s="27"/>
      <c r="C57" s="27"/>
      <c r="D57" s="27"/>
      <c r="E57" s="27"/>
      <c r="F57" s="27"/>
      <c r="G57" s="22"/>
      <c r="H57" s="34"/>
      <c r="I57" s="33"/>
      <c r="J57" s="33"/>
      <c r="K57" s="33"/>
      <c r="L57" s="31"/>
      <c r="M57" s="31"/>
      <c r="N57" s="31"/>
      <c r="O57" s="29"/>
      <c r="P57" s="35"/>
      <c r="W57" s="29"/>
      <c r="X57" s="29"/>
    </row>
    <row r="58" spans="1:24" ht="18">
      <c r="A58" s="24"/>
      <c r="B58" s="27"/>
      <c r="C58" s="27"/>
      <c r="D58" s="27"/>
      <c r="E58" s="27"/>
      <c r="F58" s="27"/>
      <c r="G58" s="22"/>
      <c r="H58" s="34"/>
      <c r="I58" s="33"/>
      <c r="J58" s="33"/>
      <c r="K58" s="33"/>
      <c r="L58" s="31"/>
      <c r="M58" s="31"/>
      <c r="N58" s="31"/>
      <c r="O58" s="29"/>
      <c r="P58" s="35"/>
      <c r="W58" s="29"/>
      <c r="X58" s="29"/>
    </row>
    <row r="59" spans="1:24" ht="18">
      <c r="A59" s="24"/>
      <c r="B59" s="27"/>
      <c r="C59" s="27"/>
      <c r="D59" s="27"/>
      <c r="E59" s="27"/>
      <c r="F59" s="27"/>
      <c r="G59" s="22"/>
      <c r="H59" s="34"/>
      <c r="I59" s="33"/>
      <c r="J59" s="33"/>
      <c r="K59" s="33"/>
      <c r="L59" s="31"/>
      <c r="M59" s="31"/>
      <c r="N59" s="31"/>
      <c r="O59" s="29"/>
      <c r="P59" s="35"/>
      <c r="W59" s="29"/>
      <c r="X59" s="29"/>
    </row>
    <row r="60" spans="1:24">
      <c r="W60" s="29"/>
      <c r="X60" s="29"/>
    </row>
    <row r="61" spans="1:24">
      <c r="W61" s="29"/>
      <c r="X61" s="29"/>
    </row>
    <row r="62" spans="1:24">
      <c r="W62" s="29"/>
      <c r="X62" s="29"/>
    </row>
    <row r="63" spans="1:24">
      <c r="W63" s="29"/>
      <c r="X63" s="29"/>
    </row>
    <row r="64" spans="1:24">
      <c r="W64" s="29"/>
      <c r="X64" s="29"/>
    </row>
    <row r="65" spans="23:24">
      <c r="W65" s="29"/>
      <c r="X65" s="29"/>
    </row>
    <row r="66" spans="23:24">
      <c r="W66" s="29"/>
      <c r="X66" s="29"/>
    </row>
    <row r="67" spans="23:24">
      <c r="W67" s="29"/>
      <c r="X67" s="29"/>
    </row>
    <row r="68" spans="23:24">
      <c r="W68" s="29"/>
      <c r="X68" s="29"/>
    </row>
    <row r="70" spans="23:24">
      <c r="W70" s="29"/>
    </row>
  </sheetData>
  <sortState ref="B10:P40">
    <sortCondition ref="P10:P40"/>
  </sortState>
  <mergeCells count="1">
    <mergeCell ref="O6:P6"/>
  </mergeCells>
  <conditionalFormatting sqref="B10:B44 G10:P44">
    <cfRule type="containsText" dxfId="73" priority="8" operator="containsText" text="LG">
      <formula>NOT(ISERROR(SEARCH("LG",B10)))</formula>
    </cfRule>
  </conditionalFormatting>
  <conditionalFormatting sqref="G10:P44">
    <cfRule type="containsText" dxfId="72" priority="7" operator="containsText" text="AL">
      <formula>NOT(ISERROR(SEARCH("AL",G10)))</formula>
    </cfRule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5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187"/>
  <sheetViews>
    <sheetView workbookViewId="0">
      <selection sqref="A1:P6"/>
    </sheetView>
  </sheetViews>
  <sheetFormatPr baseColWidth="10" defaultRowHeight="15"/>
  <cols>
    <col min="1" max="1" width="4.85546875" style="26" customWidth="1"/>
    <col min="2" max="2" width="4.85546875" style="8" customWidth="1"/>
    <col min="3" max="3" width="16.42578125" style="8" customWidth="1"/>
    <col min="4" max="4" width="13.85546875" style="8" customWidth="1"/>
    <col min="5" max="5" width="27.85546875" style="8" customWidth="1"/>
    <col min="6" max="6" width="5" style="8" customWidth="1"/>
    <col min="7" max="8" width="10.7109375" style="8" customWidth="1"/>
    <col min="9" max="14" width="7.7109375" style="8" customWidth="1"/>
    <col min="15" max="15" width="7.7109375" style="9" customWidth="1"/>
    <col min="16" max="16" width="13.5703125" style="67" customWidth="1"/>
  </cols>
  <sheetData>
    <row r="1" spans="1:16" ht="28.5">
      <c r="A1" s="63" t="s">
        <v>0</v>
      </c>
      <c r="B1" s="10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71"/>
    </row>
    <row r="2" spans="1:16" ht="71.25">
      <c r="A2" s="64" t="s">
        <v>307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72"/>
    </row>
    <row r="3" spans="1:16" ht="12.75">
      <c r="A3" s="2" t="s">
        <v>308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73"/>
    </row>
    <row r="4" spans="1:16" ht="62.25">
      <c r="A4" s="65"/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74"/>
    </row>
    <row r="5" spans="1:16">
      <c r="A5" s="28"/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8"/>
      <c r="P5" s="71"/>
    </row>
    <row r="6" spans="1:16" ht="27.75">
      <c r="A6" s="58"/>
      <c r="B6" s="11"/>
      <c r="C6" s="12"/>
      <c r="D6" s="11"/>
      <c r="E6" s="11"/>
      <c r="F6" s="11"/>
      <c r="G6" s="19"/>
      <c r="H6" s="19"/>
      <c r="I6" s="19"/>
      <c r="J6" s="19"/>
      <c r="K6" s="19"/>
      <c r="L6" s="19"/>
      <c r="M6" s="19"/>
      <c r="N6" s="19"/>
      <c r="O6" s="94"/>
      <c r="P6" s="95"/>
    </row>
    <row r="7" spans="1:16">
      <c r="A7" s="66"/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5"/>
      <c r="P7" s="75"/>
    </row>
    <row r="8" spans="1:16" ht="100.5">
      <c r="A8" s="51" t="s">
        <v>153</v>
      </c>
      <c r="B8" s="37" t="s">
        <v>125</v>
      </c>
      <c r="C8" s="38" t="s">
        <v>1</v>
      </c>
      <c r="D8" s="38" t="s">
        <v>2</v>
      </c>
      <c r="E8" s="38" t="s">
        <v>3</v>
      </c>
      <c r="F8" s="39" t="s">
        <v>310</v>
      </c>
      <c r="G8" s="62" t="s">
        <v>320</v>
      </c>
      <c r="H8" s="57" t="s">
        <v>4</v>
      </c>
      <c r="I8" s="54" t="s">
        <v>303</v>
      </c>
      <c r="J8" s="40" t="s">
        <v>304</v>
      </c>
      <c r="K8" s="40" t="s">
        <v>305</v>
      </c>
      <c r="L8" s="41" t="s">
        <v>154</v>
      </c>
      <c r="M8" s="41" t="s">
        <v>300</v>
      </c>
      <c r="N8" s="41" t="s">
        <v>301</v>
      </c>
      <c r="O8" s="41" t="s">
        <v>302</v>
      </c>
      <c r="P8" s="76" t="s">
        <v>306</v>
      </c>
    </row>
    <row r="9" spans="1:16">
      <c r="A9" s="25"/>
      <c r="B9" s="1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  <c r="P9" s="71"/>
    </row>
    <row r="10" spans="1:16" ht="18">
      <c r="A10" s="43" t="s">
        <v>5</v>
      </c>
      <c r="B10" s="44">
        <v>120</v>
      </c>
      <c r="C10" s="45" t="s">
        <v>189</v>
      </c>
      <c r="D10" s="45" t="s">
        <v>135</v>
      </c>
      <c r="E10" s="45" t="s">
        <v>118</v>
      </c>
      <c r="F10" s="45" t="s">
        <v>311</v>
      </c>
      <c r="G10" s="61">
        <v>13617</v>
      </c>
      <c r="H10" s="56">
        <v>399</v>
      </c>
      <c r="I10" s="47"/>
      <c r="J10" s="47">
        <v>3.2</v>
      </c>
      <c r="K10" s="47"/>
      <c r="L10" s="53">
        <f t="shared" ref="L10:L41" si="0">SUM(400,-H10)</f>
        <v>1</v>
      </c>
      <c r="M10" s="48">
        <f t="shared" ref="M10:M41" si="1">I10</f>
        <v>0</v>
      </c>
      <c r="N10" s="48">
        <f t="shared" ref="N10:N41" si="2">J10*3</f>
        <v>9.6000000000000014</v>
      </c>
      <c r="O10" s="44">
        <f t="shared" ref="O10:O41" si="3">K10/3</f>
        <v>0</v>
      </c>
      <c r="P10" s="49">
        <f t="shared" ref="P10:P41" si="4">SUM(L10:O10)</f>
        <v>10.600000000000001</v>
      </c>
    </row>
    <row r="11" spans="1:16" ht="18">
      <c r="A11" s="43" t="s">
        <v>9</v>
      </c>
      <c r="B11" s="44">
        <v>217</v>
      </c>
      <c r="C11" s="45" t="s">
        <v>284</v>
      </c>
      <c r="D11" s="45" t="s">
        <v>285</v>
      </c>
      <c r="E11" s="45" t="s">
        <v>119</v>
      </c>
      <c r="F11" s="44" t="s">
        <v>314</v>
      </c>
      <c r="G11" s="61">
        <v>13772</v>
      </c>
      <c r="H11" s="56">
        <v>383</v>
      </c>
      <c r="I11" s="55">
        <v>7.4</v>
      </c>
      <c r="J11" s="47"/>
      <c r="K11" s="47"/>
      <c r="L11" s="53">
        <f t="shared" si="0"/>
        <v>17</v>
      </c>
      <c r="M11" s="48">
        <f t="shared" si="1"/>
        <v>7.4</v>
      </c>
      <c r="N11" s="48">
        <f t="shared" si="2"/>
        <v>0</v>
      </c>
      <c r="O11" s="44">
        <f t="shared" si="3"/>
        <v>0</v>
      </c>
      <c r="P11" s="49">
        <f t="shared" si="4"/>
        <v>24.4</v>
      </c>
    </row>
    <row r="12" spans="1:16" ht="18">
      <c r="A12" s="43" t="s">
        <v>13</v>
      </c>
      <c r="B12" s="44">
        <v>118</v>
      </c>
      <c r="C12" s="45" t="s">
        <v>201</v>
      </c>
      <c r="D12" s="45" t="s">
        <v>202</v>
      </c>
      <c r="E12" s="45" t="s">
        <v>118</v>
      </c>
      <c r="F12" s="45" t="s">
        <v>311</v>
      </c>
      <c r="G12" s="61">
        <v>13633</v>
      </c>
      <c r="H12" s="56">
        <v>400</v>
      </c>
      <c r="I12" s="55"/>
      <c r="J12" s="47">
        <v>8.5</v>
      </c>
      <c r="K12" s="47"/>
      <c r="L12" s="53">
        <f t="shared" si="0"/>
        <v>0</v>
      </c>
      <c r="M12" s="48">
        <f t="shared" si="1"/>
        <v>0</v>
      </c>
      <c r="N12" s="48">
        <f t="shared" si="2"/>
        <v>25.5</v>
      </c>
      <c r="O12" s="44">
        <f t="shared" si="3"/>
        <v>0</v>
      </c>
      <c r="P12" s="49">
        <f t="shared" si="4"/>
        <v>25.5</v>
      </c>
    </row>
    <row r="13" spans="1:16" ht="18">
      <c r="A13" s="43" t="s">
        <v>14</v>
      </c>
      <c r="B13" s="44">
        <v>123</v>
      </c>
      <c r="C13" s="45" t="s">
        <v>296</v>
      </c>
      <c r="D13" s="45" t="s">
        <v>297</v>
      </c>
      <c r="E13" s="45" t="s">
        <v>118</v>
      </c>
      <c r="F13" s="45" t="s">
        <v>314</v>
      </c>
      <c r="G13" s="61">
        <v>13026</v>
      </c>
      <c r="H13" s="56">
        <v>384</v>
      </c>
      <c r="I13" s="55">
        <v>10.6</v>
      </c>
      <c r="J13" s="47"/>
      <c r="K13" s="47"/>
      <c r="L13" s="53">
        <f t="shared" si="0"/>
        <v>16</v>
      </c>
      <c r="M13" s="48">
        <f t="shared" si="1"/>
        <v>10.6</v>
      </c>
      <c r="N13" s="48">
        <f t="shared" si="2"/>
        <v>0</v>
      </c>
      <c r="O13" s="44">
        <f t="shared" si="3"/>
        <v>0</v>
      </c>
      <c r="P13" s="49">
        <f t="shared" si="4"/>
        <v>26.6</v>
      </c>
    </row>
    <row r="14" spans="1:16" ht="18">
      <c r="A14" s="43" t="s">
        <v>15</v>
      </c>
      <c r="B14" s="44">
        <v>113</v>
      </c>
      <c r="C14" s="45" t="s">
        <v>193</v>
      </c>
      <c r="D14" s="45" t="s">
        <v>194</v>
      </c>
      <c r="E14" s="45" t="s">
        <v>118</v>
      </c>
      <c r="F14" s="45" t="s">
        <v>314</v>
      </c>
      <c r="G14" s="61">
        <v>13202</v>
      </c>
      <c r="H14" s="56">
        <v>390</v>
      </c>
      <c r="I14" s="55">
        <v>22.4</v>
      </c>
      <c r="J14" s="47"/>
      <c r="K14" s="47"/>
      <c r="L14" s="53">
        <f t="shared" si="0"/>
        <v>10</v>
      </c>
      <c r="M14" s="48">
        <f t="shared" si="1"/>
        <v>22.4</v>
      </c>
      <c r="N14" s="48">
        <f t="shared" si="2"/>
        <v>0</v>
      </c>
      <c r="O14" s="44">
        <f t="shared" si="3"/>
        <v>0</v>
      </c>
      <c r="P14" s="49">
        <f t="shared" si="4"/>
        <v>32.4</v>
      </c>
    </row>
    <row r="15" spans="1:16" ht="18">
      <c r="A15" s="43" t="s">
        <v>16</v>
      </c>
      <c r="B15" s="44">
        <v>215</v>
      </c>
      <c r="C15" s="44" t="s">
        <v>270</v>
      </c>
      <c r="D15" s="44" t="s">
        <v>150</v>
      </c>
      <c r="E15" s="45" t="s">
        <v>119</v>
      </c>
      <c r="F15" s="44" t="s">
        <v>314</v>
      </c>
      <c r="G15" s="61">
        <v>13066</v>
      </c>
      <c r="H15" s="56">
        <v>376</v>
      </c>
      <c r="I15" s="55">
        <v>10.199999999999999</v>
      </c>
      <c r="J15" s="47"/>
      <c r="K15" s="47"/>
      <c r="L15" s="53">
        <f t="shared" si="0"/>
        <v>24</v>
      </c>
      <c r="M15" s="48">
        <f t="shared" si="1"/>
        <v>10.199999999999999</v>
      </c>
      <c r="N15" s="48">
        <f t="shared" si="2"/>
        <v>0</v>
      </c>
      <c r="O15" s="44">
        <f t="shared" si="3"/>
        <v>0</v>
      </c>
      <c r="P15" s="49">
        <f t="shared" si="4"/>
        <v>34.200000000000003</v>
      </c>
    </row>
    <row r="16" spans="1:16" ht="18">
      <c r="A16" s="43" t="s">
        <v>17</v>
      </c>
      <c r="B16" s="44">
        <v>802</v>
      </c>
      <c r="C16" s="44" t="s">
        <v>239</v>
      </c>
      <c r="D16" s="44" t="s">
        <v>112</v>
      </c>
      <c r="E16" s="44" t="s">
        <v>124</v>
      </c>
      <c r="F16" s="45" t="s">
        <v>311</v>
      </c>
      <c r="G16" s="61">
        <v>13150</v>
      </c>
      <c r="H16" s="56">
        <v>378</v>
      </c>
      <c r="I16" s="55"/>
      <c r="J16" s="47">
        <v>5</v>
      </c>
      <c r="K16" s="47"/>
      <c r="L16" s="53">
        <f t="shared" si="0"/>
        <v>22</v>
      </c>
      <c r="M16" s="48">
        <f t="shared" si="1"/>
        <v>0</v>
      </c>
      <c r="N16" s="48">
        <f t="shared" si="2"/>
        <v>15</v>
      </c>
      <c r="O16" s="44">
        <f t="shared" si="3"/>
        <v>0</v>
      </c>
      <c r="P16" s="49">
        <f t="shared" si="4"/>
        <v>37</v>
      </c>
    </row>
    <row r="17" spans="1:16" ht="18">
      <c r="A17" s="43" t="s">
        <v>18</v>
      </c>
      <c r="B17" s="44">
        <v>505</v>
      </c>
      <c r="C17" s="45" t="s">
        <v>126</v>
      </c>
      <c r="D17" s="45" t="s">
        <v>133</v>
      </c>
      <c r="E17" s="45" t="s">
        <v>117</v>
      </c>
      <c r="F17" s="44" t="s">
        <v>314</v>
      </c>
      <c r="G17" s="61">
        <v>13451</v>
      </c>
      <c r="H17" s="56">
        <v>375</v>
      </c>
      <c r="I17" s="55">
        <v>12.2</v>
      </c>
      <c r="J17" s="47"/>
      <c r="K17" s="47"/>
      <c r="L17" s="53">
        <f t="shared" si="0"/>
        <v>25</v>
      </c>
      <c r="M17" s="48">
        <f t="shared" si="1"/>
        <v>12.2</v>
      </c>
      <c r="N17" s="48">
        <f t="shared" si="2"/>
        <v>0</v>
      </c>
      <c r="O17" s="44">
        <f t="shared" si="3"/>
        <v>0</v>
      </c>
      <c r="P17" s="49">
        <f t="shared" si="4"/>
        <v>37.200000000000003</v>
      </c>
    </row>
    <row r="18" spans="1:16" ht="18">
      <c r="A18" s="43" t="s">
        <v>19</v>
      </c>
      <c r="B18" s="44">
        <v>511</v>
      </c>
      <c r="C18" s="45" t="s">
        <v>262</v>
      </c>
      <c r="D18" s="45" t="s">
        <v>263</v>
      </c>
      <c r="E18" s="45" t="s">
        <v>117</v>
      </c>
      <c r="F18" s="44" t="s">
        <v>311</v>
      </c>
      <c r="G18" s="61">
        <v>16364</v>
      </c>
      <c r="H18" s="56">
        <v>399</v>
      </c>
      <c r="I18" s="55"/>
      <c r="J18" s="47">
        <v>12.3</v>
      </c>
      <c r="K18" s="47"/>
      <c r="L18" s="53">
        <f t="shared" si="0"/>
        <v>1</v>
      </c>
      <c r="M18" s="48">
        <f t="shared" si="1"/>
        <v>0</v>
      </c>
      <c r="N18" s="48">
        <f t="shared" si="2"/>
        <v>36.900000000000006</v>
      </c>
      <c r="O18" s="44">
        <f t="shared" si="3"/>
        <v>0</v>
      </c>
      <c r="P18" s="49">
        <f t="shared" si="4"/>
        <v>37.900000000000006</v>
      </c>
    </row>
    <row r="19" spans="1:16" ht="18">
      <c r="A19" s="43" t="s">
        <v>20</v>
      </c>
      <c r="B19" s="44">
        <v>807</v>
      </c>
      <c r="C19" s="44" t="s">
        <v>132</v>
      </c>
      <c r="D19" s="44" t="s">
        <v>148</v>
      </c>
      <c r="E19" s="44" t="s">
        <v>124</v>
      </c>
      <c r="F19" s="44" t="s">
        <v>311</v>
      </c>
      <c r="G19" s="61">
        <v>13242</v>
      </c>
      <c r="H19" s="56">
        <v>399</v>
      </c>
      <c r="I19" s="55"/>
      <c r="J19" s="47">
        <v>12.8</v>
      </c>
      <c r="K19" s="47"/>
      <c r="L19" s="53">
        <f t="shared" si="0"/>
        <v>1</v>
      </c>
      <c r="M19" s="48">
        <f t="shared" si="1"/>
        <v>0</v>
      </c>
      <c r="N19" s="48">
        <f t="shared" si="2"/>
        <v>38.400000000000006</v>
      </c>
      <c r="O19" s="44">
        <f t="shared" si="3"/>
        <v>0</v>
      </c>
      <c r="P19" s="49">
        <f t="shared" si="4"/>
        <v>39.400000000000006</v>
      </c>
    </row>
    <row r="20" spans="1:16" ht="18">
      <c r="A20" s="43" t="s">
        <v>21</v>
      </c>
      <c r="B20" s="44">
        <v>104</v>
      </c>
      <c r="C20" s="45" t="s">
        <v>137</v>
      </c>
      <c r="D20" s="45" t="s">
        <v>277</v>
      </c>
      <c r="E20" s="45" t="s">
        <v>118</v>
      </c>
      <c r="F20" s="45" t="s">
        <v>311</v>
      </c>
      <c r="G20" s="61">
        <v>13086</v>
      </c>
      <c r="H20" s="56">
        <v>382</v>
      </c>
      <c r="I20" s="55"/>
      <c r="J20" s="47">
        <v>7.2</v>
      </c>
      <c r="K20" s="47"/>
      <c r="L20" s="53">
        <f t="shared" si="0"/>
        <v>18</v>
      </c>
      <c r="M20" s="48">
        <f t="shared" si="1"/>
        <v>0</v>
      </c>
      <c r="N20" s="48">
        <f t="shared" si="2"/>
        <v>21.6</v>
      </c>
      <c r="O20" s="44">
        <f t="shared" si="3"/>
        <v>0</v>
      </c>
      <c r="P20" s="49">
        <f t="shared" si="4"/>
        <v>39.6</v>
      </c>
    </row>
    <row r="21" spans="1:16" ht="18">
      <c r="A21" s="43" t="s">
        <v>22</v>
      </c>
      <c r="B21" s="44">
        <v>201</v>
      </c>
      <c r="C21" s="45" t="s">
        <v>136</v>
      </c>
      <c r="D21" s="45" t="s">
        <v>190</v>
      </c>
      <c r="E21" s="45" t="s">
        <v>119</v>
      </c>
      <c r="F21" s="45" t="s">
        <v>314</v>
      </c>
      <c r="G21" s="61">
        <v>13230</v>
      </c>
      <c r="H21" s="56">
        <v>380</v>
      </c>
      <c r="I21" s="55">
        <v>21.1</v>
      </c>
      <c r="J21" s="47"/>
      <c r="K21" s="47"/>
      <c r="L21" s="53">
        <f t="shared" si="0"/>
        <v>20</v>
      </c>
      <c r="M21" s="48">
        <f t="shared" si="1"/>
        <v>21.1</v>
      </c>
      <c r="N21" s="48">
        <f t="shared" si="2"/>
        <v>0</v>
      </c>
      <c r="O21" s="44">
        <f t="shared" si="3"/>
        <v>0</v>
      </c>
      <c r="P21" s="49">
        <f t="shared" si="4"/>
        <v>41.1</v>
      </c>
    </row>
    <row r="22" spans="1:16" ht="18">
      <c r="A22" s="43" t="s">
        <v>23</v>
      </c>
      <c r="B22" s="44">
        <v>712</v>
      </c>
      <c r="C22" s="45" t="s">
        <v>128</v>
      </c>
      <c r="D22" s="45" t="s">
        <v>243</v>
      </c>
      <c r="E22" s="45" t="s">
        <v>122</v>
      </c>
      <c r="F22" s="44" t="s">
        <v>314</v>
      </c>
      <c r="G22" s="61">
        <v>13601</v>
      </c>
      <c r="H22" s="56">
        <v>372</v>
      </c>
      <c r="I22" s="55">
        <v>16.100000000000001</v>
      </c>
      <c r="J22" s="47"/>
      <c r="K22" s="47"/>
      <c r="L22" s="53">
        <f t="shared" si="0"/>
        <v>28</v>
      </c>
      <c r="M22" s="48">
        <f t="shared" si="1"/>
        <v>16.100000000000001</v>
      </c>
      <c r="N22" s="48">
        <f t="shared" si="2"/>
        <v>0</v>
      </c>
      <c r="O22" s="44">
        <f t="shared" si="3"/>
        <v>0</v>
      </c>
      <c r="P22" s="49">
        <f t="shared" si="4"/>
        <v>44.1</v>
      </c>
    </row>
    <row r="23" spans="1:16" ht="18">
      <c r="A23" s="43" t="s">
        <v>24</v>
      </c>
      <c r="B23" s="44">
        <v>103</v>
      </c>
      <c r="C23" s="45" t="s">
        <v>179</v>
      </c>
      <c r="D23" s="45" t="s">
        <v>191</v>
      </c>
      <c r="E23" s="45" t="s">
        <v>118</v>
      </c>
      <c r="F23" s="45" t="s">
        <v>311</v>
      </c>
      <c r="G23" s="61">
        <v>13475</v>
      </c>
      <c r="H23" s="56">
        <v>394</v>
      </c>
      <c r="I23" s="55"/>
      <c r="J23" s="47">
        <v>13.2</v>
      </c>
      <c r="K23" s="47"/>
      <c r="L23" s="53">
        <f t="shared" si="0"/>
        <v>6</v>
      </c>
      <c r="M23" s="48">
        <f t="shared" si="1"/>
        <v>0</v>
      </c>
      <c r="N23" s="48">
        <f t="shared" si="2"/>
        <v>39.599999999999994</v>
      </c>
      <c r="O23" s="44">
        <f t="shared" si="3"/>
        <v>0</v>
      </c>
      <c r="P23" s="49">
        <f t="shared" si="4"/>
        <v>45.599999999999994</v>
      </c>
    </row>
    <row r="24" spans="1:16" ht="18">
      <c r="A24" s="43" t="s">
        <v>25</v>
      </c>
      <c r="B24" s="44">
        <v>520</v>
      </c>
      <c r="C24" s="45" t="s">
        <v>262</v>
      </c>
      <c r="D24" s="45" t="s">
        <v>263</v>
      </c>
      <c r="E24" s="45" t="s">
        <v>117</v>
      </c>
      <c r="F24" s="45" t="s">
        <v>314</v>
      </c>
      <c r="G24" s="61">
        <v>11256</v>
      </c>
      <c r="H24" s="56">
        <v>369</v>
      </c>
      <c r="I24" s="47">
        <v>14.9</v>
      </c>
      <c r="J24" s="47"/>
      <c r="K24" s="47"/>
      <c r="L24" s="53">
        <f t="shared" si="0"/>
        <v>31</v>
      </c>
      <c r="M24" s="48">
        <f t="shared" si="1"/>
        <v>14.9</v>
      </c>
      <c r="N24" s="48">
        <f t="shared" si="2"/>
        <v>0</v>
      </c>
      <c r="O24" s="44">
        <f t="shared" si="3"/>
        <v>0</v>
      </c>
      <c r="P24" s="49">
        <f t="shared" si="4"/>
        <v>45.9</v>
      </c>
    </row>
    <row r="25" spans="1:16" ht="18">
      <c r="A25" s="43" t="s">
        <v>26</v>
      </c>
      <c r="B25" s="44">
        <v>105</v>
      </c>
      <c r="C25" s="45" t="s">
        <v>177</v>
      </c>
      <c r="D25" s="45" t="s">
        <v>178</v>
      </c>
      <c r="E25" s="45" t="s">
        <v>118</v>
      </c>
      <c r="F25" s="45" t="s">
        <v>311</v>
      </c>
      <c r="G25" s="61">
        <v>13078</v>
      </c>
      <c r="H25" s="56">
        <v>387</v>
      </c>
      <c r="I25" s="47"/>
      <c r="J25" s="47">
        <v>11.9</v>
      </c>
      <c r="K25" s="47"/>
      <c r="L25" s="53">
        <f t="shared" si="0"/>
        <v>13</v>
      </c>
      <c r="M25" s="48">
        <f t="shared" si="1"/>
        <v>0</v>
      </c>
      <c r="N25" s="48">
        <f t="shared" si="2"/>
        <v>35.700000000000003</v>
      </c>
      <c r="O25" s="44">
        <f t="shared" si="3"/>
        <v>0</v>
      </c>
      <c r="P25" s="49">
        <f t="shared" si="4"/>
        <v>48.7</v>
      </c>
    </row>
    <row r="26" spans="1:16" ht="18">
      <c r="A26" s="43" t="s">
        <v>27</v>
      </c>
      <c r="B26" s="44">
        <v>127</v>
      </c>
      <c r="C26" s="45" t="s">
        <v>195</v>
      </c>
      <c r="D26" s="45" t="s">
        <v>196</v>
      </c>
      <c r="E26" s="45" t="s">
        <v>118</v>
      </c>
      <c r="F26" s="45" t="s">
        <v>314</v>
      </c>
      <c r="G26" s="61">
        <v>13014</v>
      </c>
      <c r="H26" s="56">
        <v>376</v>
      </c>
      <c r="I26" s="47">
        <v>25.1</v>
      </c>
      <c r="J26" s="47"/>
      <c r="K26" s="47"/>
      <c r="L26" s="53">
        <f t="shared" si="0"/>
        <v>24</v>
      </c>
      <c r="M26" s="48">
        <f t="shared" si="1"/>
        <v>25.1</v>
      </c>
      <c r="N26" s="48">
        <f t="shared" si="2"/>
        <v>0</v>
      </c>
      <c r="O26" s="44">
        <f t="shared" si="3"/>
        <v>0</v>
      </c>
      <c r="P26" s="49">
        <f t="shared" si="4"/>
        <v>49.1</v>
      </c>
    </row>
    <row r="27" spans="1:16" ht="18">
      <c r="A27" s="43" t="s">
        <v>28</v>
      </c>
      <c r="B27" s="44">
        <v>218</v>
      </c>
      <c r="C27" s="45" t="s">
        <v>177</v>
      </c>
      <c r="D27" s="45" t="s">
        <v>147</v>
      </c>
      <c r="E27" s="45" t="s">
        <v>119</v>
      </c>
      <c r="F27" s="44" t="s">
        <v>314</v>
      </c>
      <c r="G27" s="61">
        <v>13763</v>
      </c>
      <c r="H27" s="56">
        <v>381</v>
      </c>
      <c r="I27" s="55">
        <v>30.7</v>
      </c>
      <c r="J27" s="47"/>
      <c r="K27" s="47"/>
      <c r="L27" s="53">
        <f t="shared" si="0"/>
        <v>19</v>
      </c>
      <c r="M27" s="48">
        <f t="shared" si="1"/>
        <v>30.7</v>
      </c>
      <c r="N27" s="48">
        <f t="shared" si="2"/>
        <v>0</v>
      </c>
      <c r="O27" s="44">
        <f t="shared" si="3"/>
        <v>0</v>
      </c>
      <c r="P27" s="49">
        <f t="shared" si="4"/>
        <v>49.7</v>
      </c>
    </row>
    <row r="28" spans="1:16" ht="18">
      <c r="A28" s="43" t="s">
        <v>29</v>
      </c>
      <c r="B28" s="44">
        <v>310</v>
      </c>
      <c r="C28" s="45" t="s">
        <v>254</v>
      </c>
      <c r="D28" s="45" t="s">
        <v>146</v>
      </c>
      <c r="E28" s="45" t="s">
        <v>120</v>
      </c>
      <c r="F28" s="45" t="s">
        <v>311</v>
      </c>
      <c r="G28" s="61">
        <v>13447</v>
      </c>
      <c r="H28" s="56">
        <v>383</v>
      </c>
      <c r="I28" s="55"/>
      <c r="J28" s="47">
        <v>11.2</v>
      </c>
      <c r="K28" s="47"/>
      <c r="L28" s="53">
        <f t="shared" si="0"/>
        <v>17</v>
      </c>
      <c r="M28" s="48">
        <f t="shared" si="1"/>
        <v>0</v>
      </c>
      <c r="N28" s="48">
        <f t="shared" si="2"/>
        <v>33.599999999999994</v>
      </c>
      <c r="O28" s="44">
        <f t="shared" si="3"/>
        <v>0</v>
      </c>
      <c r="P28" s="49">
        <f t="shared" si="4"/>
        <v>50.599999999999994</v>
      </c>
    </row>
    <row r="29" spans="1:16" ht="18">
      <c r="A29" s="43" t="s">
        <v>30</v>
      </c>
      <c r="B29" s="44">
        <v>108</v>
      </c>
      <c r="C29" s="45" t="s">
        <v>186</v>
      </c>
      <c r="D29" s="45" t="s">
        <v>141</v>
      </c>
      <c r="E29" s="45" t="s">
        <v>118</v>
      </c>
      <c r="F29" s="45" t="s">
        <v>311</v>
      </c>
      <c r="G29" s="61">
        <v>13074</v>
      </c>
      <c r="H29" s="56">
        <v>400</v>
      </c>
      <c r="I29" s="55"/>
      <c r="J29" s="47">
        <v>18.399999999999999</v>
      </c>
      <c r="K29" s="47"/>
      <c r="L29" s="53">
        <f t="shared" si="0"/>
        <v>0</v>
      </c>
      <c r="M29" s="48">
        <f t="shared" si="1"/>
        <v>0</v>
      </c>
      <c r="N29" s="48">
        <f t="shared" si="2"/>
        <v>55.199999999999996</v>
      </c>
      <c r="O29" s="44">
        <f t="shared" si="3"/>
        <v>0</v>
      </c>
      <c r="P29" s="49">
        <f t="shared" si="4"/>
        <v>55.199999999999996</v>
      </c>
    </row>
    <row r="30" spans="1:16" ht="18">
      <c r="A30" s="43" t="s">
        <v>31</v>
      </c>
      <c r="B30" s="44">
        <v>122</v>
      </c>
      <c r="C30" s="45" t="s">
        <v>131</v>
      </c>
      <c r="D30" s="45" t="s">
        <v>134</v>
      </c>
      <c r="E30" s="45" t="s">
        <v>118</v>
      </c>
      <c r="F30" s="45" t="s">
        <v>314</v>
      </c>
      <c r="G30" s="61">
        <v>13034</v>
      </c>
      <c r="H30" s="56">
        <v>365</v>
      </c>
      <c r="I30" s="55">
        <v>20.9</v>
      </c>
      <c r="J30" s="47"/>
      <c r="K30" s="47"/>
      <c r="L30" s="53">
        <f t="shared" si="0"/>
        <v>35</v>
      </c>
      <c r="M30" s="48">
        <f t="shared" si="1"/>
        <v>20.9</v>
      </c>
      <c r="N30" s="48">
        <f t="shared" si="2"/>
        <v>0</v>
      </c>
      <c r="O30" s="44">
        <f t="shared" si="3"/>
        <v>0</v>
      </c>
      <c r="P30" s="49">
        <f t="shared" si="4"/>
        <v>55.9</v>
      </c>
    </row>
    <row r="31" spans="1:16" ht="18">
      <c r="A31" s="43" t="s">
        <v>32</v>
      </c>
      <c r="B31" s="44">
        <v>306</v>
      </c>
      <c r="C31" s="45" t="s">
        <v>237</v>
      </c>
      <c r="D31" s="45" t="s">
        <v>238</v>
      </c>
      <c r="E31" s="45" t="s">
        <v>120</v>
      </c>
      <c r="F31" s="45" t="s">
        <v>311</v>
      </c>
      <c r="G31" s="61">
        <v>13487</v>
      </c>
      <c r="H31" s="56">
        <v>373</v>
      </c>
      <c r="I31" s="55"/>
      <c r="J31" s="47">
        <v>9.6999999999999993</v>
      </c>
      <c r="K31" s="47"/>
      <c r="L31" s="53">
        <f t="shared" si="0"/>
        <v>27</v>
      </c>
      <c r="M31" s="48">
        <f t="shared" si="1"/>
        <v>0</v>
      </c>
      <c r="N31" s="48">
        <f t="shared" si="2"/>
        <v>29.099999999999998</v>
      </c>
      <c r="O31" s="44">
        <f t="shared" si="3"/>
        <v>0</v>
      </c>
      <c r="P31" s="49">
        <f t="shared" si="4"/>
        <v>56.099999999999994</v>
      </c>
    </row>
    <row r="32" spans="1:16" ht="18">
      <c r="A32" s="43" t="s">
        <v>33</v>
      </c>
      <c r="B32" s="44">
        <v>519</v>
      </c>
      <c r="C32" s="45" t="s">
        <v>145</v>
      </c>
      <c r="D32" s="45" t="s">
        <v>188</v>
      </c>
      <c r="E32" s="45" t="s">
        <v>117</v>
      </c>
      <c r="F32" s="45" t="s">
        <v>314</v>
      </c>
      <c r="G32" s="61">
        <v>13038</v>
      </c>
      <c r="H32" s="56">
        <v>355</v>
      </c>
      <c r="I32" s="55">
        <v>11.2</v>
      </c>
      <c r="J32" s="47"/>
      <c r="K32" s="47"/>
      <c r="L32" s="53">
        <f t="shared" si="0"/>
        <v>45</v>
      </c>
      <c r="M32" s="48">
        <f t="shared" si="1"/>
        <v>11.2</v>
      </c>
      <c r="N32" s="48">
        <f t="shared" si="2"/>
        <v>0</v>
      </c>
      <c r="O32" s="44">
        <f t="shared" si="3"/>
        <v>0</v>
      </c>
      <c r="P32" s="49">
        <f t="shared" si="4"/>
        <v>56.2</v>
      </c>
    </row>
    <row r="33" spans="1:16" ht="18">
      <c r="A33" s="43" t="s">
        <v>34</v>
      </c>
      <c r="B33" s="44">
        <v>709</v>
      </c>
      <c r="C33" s="44" t="s">
        <v>253</v>
      </c>
      <c r="D33" s="44" t="s">
        <v>188</v>
      </c>
      <c r="E33" s="45" t="s">
        <v>122</v>
      </c>
      <c r="F33" s="44" t="s">
        <v>311</v>
      </c>
      <c r="G33" s="61">
        <v>13018</v>
      </c>
      <c r="H33" s="56">
        <v>381</v>
      </c>
      <c r="I33" s="55"/>
      <c r="J33" s="47">
        <v>13.4</v>
      </c>
      <c r="K33" s="47"/>
      <c r="L33" s="53">
        <f t="shared" si="0"/>
        <v>19</v>
      </c>
      <c r="M33" s="48">
        <f t="shared" si="1"/>
        <v>0</v>
      </c>
      <c r="N33" s="48">
        <f t="shared" si="2"/>
        <v>40.200000000000003</v>
      </c>
      <c r="O33" s="44">
        <f t="shared" si="3"/>
        <v>0</v>
      </c>
      <c r="P33" s="49">
        <f t="shared" si="4"/>
        <v>59.2</v>
      </c>
    </row>
    <row r="34" spans="1:16" ht="18">
      <c r="A34" s="43" t="s">
        <v>35</v>
      </c>
      <c r="B34" s="44">
        <v>710</v>
      </c>
      <c r="C34" s="44" t="s">
        <v>420</v>
      </c>
      <c r="D34" s="44" t="s">
        <v>421</v>
      </c>
      <c r="E34" s="45" t="s">
        <v>122</v>
      </c>
      <c r="F34" s="44" t="s">
        <v>314</v>
      </c>
      <c r="G34" s="61">
        <v>13255</v>
      </c>
      <c r="H34" s="56">
        <v>359</v>
      </c>
      <c r="I34" s="55">
        <v>21.8</v>
      </c>
      <c r="J34" s="47"/>
      <c r="K34" s="47"/>
      <c r="L34" s="53">
        <f t="shared" si="0"/>
        <v>41</v>
      </c>
      <c r="M34" s="48">
        <f t="shared" si="1"/>
        <v>21.8</v>
      </c>
      <c r="N34" s="48">
        <f t="shared" si="2"/>
        <v>0</v>
      </c>
      <c r="O34" s="44">
        <f t="shared" si="3"/>
        <v>0</v>
      </c>
      <c r="P34" s="49">
        <f t="shared" si="4"/>
        <v>62.8</v>
      </c>
    </row>
    <row r="35" spans="1:16" ht="18">
      <c r="A35" s="43" t="s">
        <v>36</v>
      </c>
      <c r="B35" s="44">
        <v>502</v>
      </c>
      <c r="C35" s="45" t="s">
        <v>126</v>
      </c>
      <c r="D35" s="45" t="s">
        <v>208</v>
      </c>
      <c r="E35" s="45" t="s">
        <v>117</v>
      </c>
      <c r="F35" s="45" t="s">
        <v>311</v>
      </c>
      <c r="G35" s="61">
        <v>13234</v>
      </c>
      <c r="H35" s="56">
        <v>381</v>
      </c>
      <c r="I35" s="55"/>
      <c r="J35" s="47">
        <v>15.4</v>
      </c>
      <c r="K35" s="47"/>
      <c r="L35" s="53">
        <f t="shared" si="0"/>
        <v>19</v>
      </c>
      <c r="M35" s="48">
        <f t="shared" si="1"/>
        <v>0</v>
      </c>
      <c r="N35" s="48">
        <f t="shared" si="2"/>
        <v>46.2</v>
      </c>
      <c r="O35" s="44">
        <f t="shared" si="3"/>
        <v>0</v>
      </c>
      <c r="P35" s="49">
        <f t="shared" si="4"/>
        <v>65.2</v>
      </c>
    </row>
    <row r="36" spans="1:16" ht="18">
      <c r="A36" s="43" t="s">
        <v>37</v>
      </c>
      <c r="B36" s="44">
        <v>220</v>
      </c>
      <c r="C36" s="45" t="s">
        <v>171</v>
      </c>
      <c r="D36" s="45" t="s">
        <v>172</v>
      </c>
      <c r="E36" s="45" t="s">
        <v>119</v>
      </c>
      <c r="F36" s="45" t="s">
        <v>311</v>
      </c>
      <c r="G36" s="61">
        <v>13807</v>
      </c>
      <c r="H36" s="56">
        <v>360</v>
      </c>
      <c r="I36" s="55"/>
      <c r="J36" s="47">
        <v>8.8000000000000007</v>
      </c>
      <c r="K36" s="47"/>
      <c r="L36" s="53">
        <f t="shared" si="0"/>
        <v>40</v>
      </c>
      <c r="M36" s="48">
        <f t="shared" si="1"/>
        <v>0</v>
      </c>
      <c r="N36" s="48">
        <f t="shared" si="2"/>
        <v>26.400000000000002</v>
      </c>
      <c r="O36" s="44">
        <f t="shared" si="3"/>
        <v>0</v>
      </c>
      <c r="P36" s="49">
        <f t="shared" si="4"/>
        <v>66.400000000000006</v>
      </c>
    </row>
    <row r="37" spans="1:16" ht="18">
      <c r="A37" s="43" t="s">
        <v>38</v>
      </c>
      <c r="B37" s="44">
        <v>114</v>
      </c>
      <c r="C37" s="45" t="s">
        <v>264</v>
      </c>
      <c r="D37" s="45" t="s">
        <v>217</v>
      </c>
      <c r="E37" s="45" t="s">
        <v>118</v>
      </c>
      <c r="F37" s="45" t="s">
        <v>314</v>
      </c>
      <c r="G37" s="61">
        <v>13182</v>
      </c>
      <c r="H37" s="56">
        <v>379</v>
      </c>
      <c r="I37" s="55">
        <v>45.6</v>
      </c>
      <c r="J37" s="47"/>
      <c r="K37" s="47"/>
      <c r="L37" s="53">
        <f t="shared" si="0"/>
        <v>21</v>
      </c>
      <c r="M37" s="48">
        <f t="shared" si="1"/>
        <v>45.6</v>
      </c>
      <c r="N37" s="48">
        <f t="shared" si="2"/>
        <v>0</v>
      </c>
      <c r="O37" s="44">
        <f t="shared" si="3"/>
        <v>0</v>
      </c>
      <c r="P37" s="49">
        <f t="shared" si="4"/>
        <v>66.599999999999994</v>
      </c>
    </row>
    <row r="38" spans="1:16" ht="18">
      <c r="A38" s="43" t="s">
        <v>39</v>
      </c>
      <c r="B38" s="44">
        <v>119</v>
      </c>
      <c r="C38" s="45" t="s">
        <v>151</v>
      </c>
      <c r="D38" s="45" t="s">
        <v>152</v>
      </c>
      <c r="E38" s="45" t="s">
        <v>118</v>
      </c>
      <c r="F38" s="45" t="s">
        <v>311</v>
      </c>
      <c r="G38" s="61">
        <v>13046</v>
      </c>
      <c r="H38" s="56">
        <v>399</v>
      </c>
      <c r="I38" s="55"/>
      <c r="J38" s="47">
        <v>22.5</v>
      </c>
      <c r="K38" s="47"/>
      <c r="L38" s="53">
        <f t="shared" si="0"/>
        <v>1</v>
      </c>
      <c r="M38" s="48">
        <f t="shared" si="1"/>
        <v>0</v>
      </c>
      <c r="N38" s="48">
        <f t="shared" si="2"/>
        <v>67.5</v>
      </c>
      <c r="O38" s="44">
        <f t="shared" si="3"/>
        <v>0</v>
      </c>
      <c r="P38" s="49">
        <f t="shared" si="4"/>
        <v>68.5</v>
      </c>
    </row>
    <row r="39" spans="1:16" ht="18">
      <c r="A39" s="43" t="s">
        <v>40</v>
      </c>
      <c r="B39" s="44">
        <v>705</v>
      </c>
      <c r="C39" s="45" t="s">
        <v>128</v>
      </c>
      <c r="D39" s="45" t="s">
        <v>129</v>
      </c>
      <c r="E39" s="45" t="s">
        <v>122</v>
      </c>
      <c r="F39" s="44" t="s">
        <v>314</v>
      </c>
      <c r="G39" s="61">
        <v>13094</v>
      </c>
      <c r="H39" s="56">
        <v>350</v>
      </c>
      <c r="I39" s="55">
        <v>18.600000000000001</v>
      </c>
      <c r="J39" s="47"/>
      <c r="K39" s="47"/>
      <c r="L39" s="53">
        <f t="shared" si="0"/>
        <v>50</v>
      </c>
      <c r="M39" s="48">
        <f t="shared" si="1"/>
        <v>18.600000000000001</v>
      </c>
      <c r="N39" s="48">
        <f t="shared" si="2"/>
        <v>0</v>
      </c>
      <c r="O39" s="44">
        <f t="shared" si="3"/>
        <v>0</v>
      </c>
      <c r="P39" s="49">
        <f t="shared" si="4"/>
        <v>68.599999999999994</v>
      </c>
    </row>
    <row r="40" spans="1:16" ht="18">
      <c r="A40" s="43" t="s">
        <v>41</v>
      </c>
      <c r="B40" s="44">
        <v>602</v>
      </c>
      <c r="C40" s="45" t="s">
        <v>257</v>
      </c>
      <c r="D40" s="45" t="s">
        <v>241</v>
      </c>
      <c r="E40" s="45" t="s">
        <v>121</v>
      </c>
      <c r="F40" s="45" t="s">
        <v>314</v>
      </c>
      <c r="G40" s="61">
        <v>13303</v>
      </c>
      <c r="H40" s="56">
        <v>345</v>
      </c>
      <c r="I40" s="55">
        <v>15</v>
      </c>
      <c r="J40" s="47"/>
      <c r="K40" s="47"/>
      <c r="L40" s="53">
        <f t="shared" si="0"/>
        <v>55</v>
      </c>
      <c r="M40" s="48">
        <f t="shared" si="1"/>
        <v>15</v>
      </c>
      <c r="N40" s="48">
        <f t="shared" si="2"/>
        <v>0</v>
      </c>
      <c r="O40" s="44">
        <f t="shared" si="3"/>
        <v>0</v>
      </c>
      <c r="P40" s="49">
        <f t="shared" si="4"/>
        <v>70</v>
      </c>
    </row>
    <row r="41" spans="1:16" ht="18">
      <c r="A41" s="43" t="s">
        <v>42</v>
      </c>
      <c r="B41" s="44">
        <v>815</v>
      </c>
      <c r="C41" s="44" t="s">
        <v>207</v>
      </c>
      <c r="D41" s="44" t="s">
        <v>208</v>
      </c>
      <c r="E41" s="44" t="s">
        <v>124</v>
      </c>
      <c r="F41" s="44" t="s">
        <v>311</v>
      </c>
      <c r="G41" s="61">
        <v>13271</v>
      </c>
      <c r="H41" s="56">
        <v>377</v>
      </c>
      <c r="I41" s="55"/>
      <c r="J41" s="47">
        <v>16.3</v>
      </c>
      <c r="K41" s="47"/>
      <c r="L41" s="53">
        <f t="shared" si="0"/>
        <v>23</v>
      </c>
      <c r="M41" s="48">
        <f t="shared" si="1"/>
        <v>0</v>
      </c>
      <c r="N41" s="48">
        <f t="shared" si="2"/>
        <v>48.900000000000006</v>
      </c>
      <c r="O41" s="44">
        <f t="shared" si="3"/>
        <v>0</v>
      </c>
      <c r="P41" s="49">
        <f t="shared" si="4"/>
        <v>71.900000000000006</v>
      </c>
    </row>
    <row r="42" spans="1:16" ht="18">
      <c r="A42" s="43" t="s">
        <v>43</v>
      </c>
      <c r="B42" s="44">
        <v>308</v>
      </c>
      <c r="C42" s="45" t="s">
        <v>240</v>
      </c>
      <c r="D42" s="45" t="s">
        <v>241</v>
      </c>
      <c r="E42" s="45" t="s">
        <v>120</v>
      </c>
      <c r="F42" s="45" t="s">
        <v>311</v>
      </c>
      <c r="G42" s="61">
        <v>13471</v>
      </c>
      <c r="H42" s="56">
        <v>372</v>
      </c>
      <c r="I42" s="55"/>
      <c r="J42" s="47">
        <v>15</v>
      </c>
      <c r="K42" s="47"/>
      <c r="L42" s="53">
        <f t="shared" ref="L42:L73" si="5">SUM(400,-H42)</f>
        <v>28</v>
      </c>
      <c r="M42" s="48">
        <f t="shared" ref="M42:M73" si="6">I42</f>
        <v>0</v>
      </c>
      <c r="N42" s="48">
        <f t="shared" ref="N42:N73" si="7">J42*3</f>
        <v>45</v>
      </c>
      <c r="O42" s="44">
        <f t="shared" ref="O42:O73" si="8">K42/3</f>
        <v>0</v>
      </c>
      <c r="P42" s="49">
        <f t="shared" ref="P42:P73" si="9">SUM(L42:O42)</f>
        <v>73</v>
      </c>
    </row>
    <row r="43" spans="1:16" ht="18">
      <c r="A43" s="43" t="s">
        <v>44</v>
      </c>
      <c r="B43" s="44">
        <v>205</v>
      </c>
      <c r="C43" s="44" t="s">
        <v>318</v>
      </c>
      <c r="D43" s="44" t="s">
        <v>297</v>
      </c>
      <c r="E43" s="45" t="s">
        <v>119</v>
      </c>
      <c r="F43" s="44" t="s">
        <v>314</v>
      </c>
      <c r="G43" s="61">
        <v>13355</v>
      </c>
      <c r="H43" s="56">
        <v>367</v>
      </c>
      <c r="I43" s="47">
        <v>40</v>
      </c>
      <c r="J43" s="47"/>
      <c r="K43" s="47"/>
      <c r="L43" s="53">
        <f t="shared" si="5"/>
        <v>33</v>
      </c>
      <c r="M43" s="48">
        <f t="shared" si="6"/>
        <v>40</v>
      </c>
      <c r="N43" s="48">
        <f t="shared" si="7"/>
        <v>0</v>
      </c>
      <c r="O43" s="44">
        <f t="shared" si="8"/>
        <v>0</v>
      </c>
      <c r="P43" s="49">
        <f t="shared" si="9"/>
        <v>73</v>
      </c>
    </row>
    <row r="44" spans="1:16" ht="18">
      <c r="A44" s="43" t="s">
        <v>45</v>
      </c>
      <c r="B44" s="44">
        <v>210</v>
      </c>
      <c r="C44" s="44" t="s">
        <v>330</v>
      </c>
      <c r="D44" s="44" t="s">
        <v>133</v>
      </c>
      <c r="E44" s="45" t="s">
        <v>119</v>
      </c>
      <c r="F44" s="44" t="s">
        <v>314</v>
      </c>
      <c r="G44" s="61">
        <v>13339</v>
      </c>
      <c r="H44" s="56">
        <v>375</v>
      </c>
      <c r="I44" s="55">
        <v>48.7</v>
      </c>
      <c r="J44" s="47"/>
      <c r="K44" s="47"/>
      <c r="L44" s="53">
        <f t="shared" si="5"/>
        <v>25</v>
      </c>
      <c r="M44" s="48">
        <f t="shared" si="6"/>
        <v>48.7</v>
      </c>
      <c r="N44" s="48">
        <f t="shared" si="7"/>
        <v>0</v>
      </c>
      <c r="O44" s="44">
        <f t="shared" si="8"/>
        <v>0</v>
      </c>
      <c r="P44" s="49">
        <f t="shared" si="9"/>
        <v>73.7</v>
      </c>
    </row>
    <row r="45" spans="1:16" ht="18">
      <c r="A45" s="43" t="s">
        <v>46</v>
      </c>
      <c r="B45" s="44">
        <v>501</v>
      </c>
      <c r="C45" s="45" t="s">
        <v>227</v>
      </c>
      <c r="D45" s="45" t="s">
        <v>228</v>
      </c>
      <c r="E45" s="45" t="s">
        <v>117</v>
      </c>
      <c r="F45" s="45" t="s">
        <v>311</v>
      </c>
      <c r="G45" s="61">
        <v>13194</v>
      </c>
      <c r="H45" s="56">
        <v>377</v>
      </c>
      <c r="I45" s="55"/>
      <c r="J45" s="47">
        <v>17.100000000000001</v>
      </c>
      <c r="K45" s="47"/>
      <c r="L45" s="53">
        <f t="shared" si="5"/>
        <v>23</v>
      </c>
      <c r="M45" s="48">
        <f t="shared" si="6"/>
        <v>0</v>
      </c>
      <c r="N45" s="48">
        <f t="shared" si="7"/>
        <v>51.300000000000004</v>
      </c>
      <c r="O45" s="44">
        <f t="shared" si="8"/>
        <v>0</v>
      </c>
      <c r="P45" s="49">
        <f t="shared" si="9"/>
        <v>74.300000000000011</v>
      </c>
    </row>
    <row r="46" spans="1:16" ht="18">
      <c r="A46" s="43" t="s">
        <v>47</v>
      </c>
      <c r="B46" s="44">
        <v>207</v>
      </c>
      <c r="C46" s="45" t="s">
        <v>282</v>
      </c>
      <c r="D46" s="45" t="s">
        <v>283</v>
      </c>
      <c r="E46" s="45" t="s">
        <v>119</v>
      </c>
      <c r="F46" s="44" t="s">
        <v>314</v>
      </c>
      <c r="G46" s="61">
        <v>13479</v>
      </c>
      <c r="H46" s="56">
        <v>363</v>
      </c>
      <c r="I46" s="55">
        <v>37.4</v>
      </c>
      <c r="J46" s="47"/>
      <c r="K46" s="47"/>
      <c r="L46" s="53">
        <f t="shared" si="5"/>
        <v>37</v>
      </c>
      <c r="M46" s="48">
        <f t="shared" si="6"/>
        <v>37.4</v>
      </c>
      <c r="N46" s="48">
        <f t="shared" si="7"/>
        <v>0</v>
      </c>
      <c r="O46" s="44">
        <f t="shared" si="8"/>
        <v>0</v>
      </c>
      <c r="P46" s="49">
        <f t="shared" si="9"/>
        <v>74.400000000000006</v>
      </c>
    </row>
    <row r="47" spans="1:16" ht="18">
      <c r="A47" s="43" t="s">
        <v>48</v>
      </c>
      <c r="B47" s="44">
        <v>510</v>
      </c>
      <c r="C47" s="45" t="s">
        <v>223</v>
      </c>
      <c r="D47" s="45" t="s">
        <v>224</v>
      </c>
      <c r="E47" s="45" t="s">
        <v>117</v>
      </c>
      <c r="F47" s="44" t="s">
        <v>314</v>
      </c>
      <c r="G47" s="61">
        <v>13427</v>
      </c>
      <c r="H47" s="56">
        <v>363</v>
      </c>
      <c r="I47" s="55">
        <v>37.700000000000003</v>
      </c>
      <c r="J47" s="47"/>
      <c r="K47" s="47"/>
      <c r="L47" s="53">
        <f t="shared" si="5"/>
        <v>37</v>
      </c>
      <c r="M47" s="48">
        <f t="shared" si="6"/>
        <v>37.700000000000003</v>
      </c>
      <c r="N47" s="48">
        <f t="shared" si="7"/>
        <v>0</v>
      </c>
      <c r="O47" s="44">
        <f t="shared" si="8"/>
        <v>0</v>
      </c>
      <c r="P47" s="49">
        <f t="shared" si="9"/>
        <v>74.7</v>
      </c>
    </row>
    <row r="48" spans="1:16" ht="18">
      <c r="A48" s="43" t="s">
        <v>49</v>
      </c>
      <c r="B48" s="44">
        <v>901</v>
      </c>
      <c r="C48" s="45" t="s">
        <v>222</v>
      </c>
      <c r="D48" s="45" t="s">
        <v>11</v>
      </c>
      <c r="E48" s="45" t="s">
        <v>123</v>
      </c>
      <c r="F48" s="45" t="s">
        <v>311</v>
      </c>
      <c r="G48" s="61">
        <v>13126</v>
      </c>
      <c r="H48" s="56">
        <v>397</v>
      </c>
      <c r="I48" s="55"/>
      <c r="J48" s="47">
        <v>24.1</v>
      </c>
      <c r="K48" s="47"/>
      <c r="L48" s="53">
        <f t="shared" si="5"/>
        <v>3</v>
      </c>
      <c r="M48" s="48">
        <f t="shared" si="6"/>
        <v>0</v>
      </c>
      <c r="N48" s="48">
        <f t="shared" si="7"/>
        <v>72.300000000000011</v>
      </c>
      <c r="O48" s="44">
        <f t="shared" si="8"/>
        <v>0</v>
      </c>
      <c r="P48" s="49">
        <f t="shared" si="9"/>
        <v>75.300000000000011</v>
      </c>
    </row>
    <row r="49" spans="1:16" ht="18">
      <c r="A49" s="43" t="s">
        <v>50</v>
      </c>
      <c r="B49" s="44">
        <v>426</v>
      </c>
      <c r="C49" s="44" t="s">
        <v>138</v>
      </c>
      <c r="D49" s="44" t="s">
        <v>139</v>
      </c>
      <c r="E49" s="44" t="s">
        <v>8</v>
      </c>
      <c r="F49" s="45" t="s">
        <v>12</v>
      </c>
      <c r="G49" s="61">
        <v>226</v>
      </c>
      <c r="H49" s="56">
        <v>361</v>
      </c>
      <c r="I49" s="55"/>
      <c r="J49" s="47"/>
      <c r="K49" s="47">
        <v>110.3</v>
      </c>
      <c r="L49" s="53">
        <f t="shared" si="5"/>
        <v>39</v>
      </c>
      <c r="M49" s="48">
        <f t="shared" si="6"/>
        <v>0</v>
      </c>
      <c r="N49" s="48">
        <f t="shared" si="7"/>
        <v>0</v>
      </c>
      <c r="O49" s="44">
        <f t="shared" si="8"/>
        <v>36.766666666666666</v>
      </c>
      <c r="P49" s="49">
        <f t="shared" si="9"/>
        <v>75.766666666666666</v>
      </c>
    </row>
    <row r="50" spans="1:16" ht="18">
      <c r="A50" s="43" t="s">
        <v>51</v>
      </c>
      <c r="B50" s="44">
        <v>107</v>
      </c>
      <c r="C50" s="45" t="s">
        <v>181</v>
      </c>
      <c r="D50" s="45" t="s">
        <v>182</v>
      </c>
      <c r="E50" s="45" t="s">
        <v>118</v>
      </c>
      <c r="F50" s="45" t="s">
        <v>311</v>
      </c>
      <c r="G50" s="61">
        <v>13403</v>
      </c>
      <c r="H50" s="56">
        <v>394</v>
      </c>
      <c r="I50" s="55"/>
      <c r="J50" s="47">
        <v>24.1</v>
      </c>
      <c r="K50" s="47"/>
      <c r="L50" s="53">
        <f t="shared" si="5"/>
        <v>6</v>
      </c>
      <c r="M50" s="48">
        <f t="shared" si="6"/>
        <v>0</v>
      </c>
      <c r="N50" s="48">
        <f t="shared" si="7"/>
        <v>72.300000000000011</v>
      </c>
      <c r="O50" s="44">
        <f t="shared" si="8"/>
        <v>0</v>
      </c>
      <c r="P50" s="49">
        <f t="shared" si="9"/>
        <v>78.300000000000011</v>
      </c>
    </row>
    <row r="51" spans="1:16" ht="18">
      <c r="A51" s="43" t="s">
        <v>52</v>
      </c>
      <c r="B51" s="44">
        <v>801</v>
      </c>
      <c r="C51" s="45" t="s">
        <v>168</v>
      </c>
      <c r="D51" s="45" t="s">
        <v>114</v>
      </c>
      <c r="E51" s="45" t="s">
        <v>124</v>
      </c>
      <c r="F51" s="52" t="s">
        <v>314</v>
      </c>
      <c r="G51" s="61">
        <v>13154</v>
      </c>
      <c r="H51" s="56">
        <v>340</v>
      </c>
      <c r="I51" s="55">
        <v>19.3</v>
      </c>
      <c r="J51" s="47"/>
      <c r="K51" s="47"/>
      <c r="L51" s="53">
        <f t="shared" si="5"/>
        <v>60</v>
      </c>
      <c r="M51" s="48">
        <f t="shared" si="6"/>
        <v>19.3</v>
      </c>
      <c r="N51" s="48">
        <f t="shared" si="7"/>
        <v>0</v>
      </c>
      <c r="O51" s="44">
        <f t="shared" si="8"/>
        <v>0</v>
      </c>
      <c r="P51" s="49">
        <f t="shared" si="9"/>
        <v>79.3</v>
      </c>
    </row>
    <row r="52" spans="1:16" ht="18">
      <c r="A52" s="43" t="s">
        <v>53</v>
      </c>
      <c r="B52" s="44">
        <v>115</v>
      </c>
      <c r="C52" s="45" t="s">
        <v>197</v>
      </c>
      <c r="D52" s="45" t="s">
        <v>198</v>
      </c>
      <c r="E52" s="45" t="s">
        <v>118</v>
      </c>
      <c r="F52" s="45" t="s">
        <v>314</v>
      </c>
      <c r="G52" s="61">
        <v>13295</v>
      </c>
      <c r="H52" s="56">
        <v>376</v>
      </c>
      <c r="I52" s="55">
        <v>56</v>
      </c>
      <c r="J52" s="47"/>
      <c r="K52" s="47"/>
      <c r="L52" s="53">
        <f t="shared" si="5"/>
        <v>24</v>
      </c>
      <c r="M52" s="48">
        <f t="shared" si="6"/>
        <v>56</v>
      </c>
      <c r="N52" s="48">
        <f t="shared" si="7"/>
        <v>0</v>
      </c>
      <c r="O52" s="44">
        <f t="shared" si="8"/>
        <v>0</v>
      </c>
      <c r="P52" s="49">
        <f t="shared" si="9"/>
        <v>80</v>
      </c>
    </row>
    <row r="53" spans="1:16" ht="18">
      <c r="A53" s="43" t="s">
        <v>54</v>
      </c>
      <c r="B53" s="44">
        <v>214</v>
      </c>
      <c r="C53" s="45" t="s">
        <v>265</v>
      </c>
      <c r="D53" s="45" t="s">
        <v>266</v>
      </c>
      <c r="E53" s="45" t="s">
        <v>119</v>
      </c>
      <c r="F53" s="44" t="s">
        <v>314</v>
      </c>
      <c r="G53" s="61">
        <v>13435</v>
      </c>
      <c r="H53" s="56">
        <v>364</v>
      </c>
      <c r="I53" s="55">
        <v>44.1</v>
      </c>
      <c r="J53" s="47"/>
      <c r="K53" s="47"/>
      <c r="L53" s="53">
        <f t="shared" si="5"/>
        <v>36</v>
      </c>
      <c r="M53" s="48">
        <f t="shared" si="6"/>
        <v>44.1</v>
      </c>
      <c r="N53" s="48">
        <f t="shared" si="7"/>
        <v>0</v>
      </c>
      <c r="O53" s="44">
        <f t="shared" si="8"/>
        <v>0</v>
      </c>
      <c r="P53" s="49">
        <f t="shared" si="9"/>
        <v>80.099999999999994</v>
      </c>
    </row>
    <row r="54" spans="1:16" ht="18">
      <c r="A54" s="43" t="s">
        <v>55</v>
      </c>
      <c r="B54" s="44">
        <v>131</v>
      </c>
      <c r="C54" s="45" t="s">
        <v>199</v>
      </c>
      <c r="D54" s="45" t="s">
        <v>200</v>
      </c>
      <c r="E54" s="45" t="s">
        <v>118</v>
      </c>
      <c r="F54" s="45" t="s">
        <v>311</v>
      </c>
      <c r="G54" s="61">
        <v>13811</v>
      </c>
      <c r="H54" s="56">
        <v>399</v>
      </c>
      <c r="I54" s="55"/>
      <c r="J54" s="47">
        <v>27.6</v>
      </c>
      <c r="K54" s="47"/>
      <c r="L54" s="53">
        <f t="shared" si="5"/>
        <v>1</v>
      </c>
      <c r="M54" s="48">
        <f t="shared" si="6"/>
        <v>0</v>
      </c>
      <c r="N54" s="48">
        <f t="shared" si="7"/>
        <v>82.800000000000011</v>
      </c>
      <c r="O54" s="44">
        <f t="shared" si="8"/>
        <v>0</v>
      </c>
      <c r="P54" s="49">
        <f t="shared" si="9"/>
        <v>83.800000000000011</v>
      </c>
    </row>
    <row r="55" spans="1:16" ht="18">
      <c r="A55" s="43" t="s">
        <v>56</v>
      </c>
      <c r="B55" s="44">
        <v>702</v>
      </c>
      <c r="C55" s="45" t="s">
        <v>203</v>
      </c>
      <c r="D55" s="45" t="s">
        <v>152</v>
      </c>
      <c r="E55" s="45" t="s">
        <v>122</v>
      </c>
      <c r="F55" s="45" t="s">
        <v>314</v>
      </c>
      <c r="G55" s="61">
        <v>13114</v>
      </c>
      <c r="H55" s="56">
        <v>358</v>
      </c>
      <c r="I55" s="55">
        <v>42.3</v>
      </c>
      <c r="J55" s="47"/>
      <c r="K55" s="47"/>
      <c r="L55" s="53">
        <f t="shared" si="5"/>
        <v>42</v>
      </c>
      <c r="M55" s="48">
        <f t="shared" si="6"/>
        <v>42.3</v>
      </c>
      <c r="N55" s="48">
        <f t="shared" si="7"/>
        <v>0</v>
      </c>
      <c r="O55" s="44">
        <f t="shared" si="8"/>
        <v>0</v>
      </c>
      <c r="P55" s="49">
        <f t="shared" si="9"/>
        <v>84.3</v>
      </c>
    </row>
    <row r="56" spans="1:16" ht="18">
      <c r="A56" s="43" t="s">
        <v>57</v>
      </c>
      <c r="B56" s="44">
        <v>601</v>
      </c>
      <c r="C56" s="45" t="s">
        <v>276</v>
      </c>
      <c r="D56" s="45" t="s">
        <v>146</v>
      </c>
      <c r="E56" s="45" t="s">
        <v>121</v>
      </c>
      <c r="F56" s="45" t="s">
        <v>314</v>
      </c>
      <c r="G56" s="61">
        <v>13455</v>
      </c>
      <c r="H56" s="56">
        <v>334</v>
      </c>
      <c r="I56" s="55">
        <v>21.9</v>
      </c>
      <c r="J56" s="47"/>
      <c r="K56" s="47"/>
      <c r="L56" s="53">
        <f t="shared" si="5"/>
        <v>66</v>
      </c>
      <c r="M56" s="48">
        <f t="shared" si="6"/>
        <v>21.9</v>
      </c>
      <c r="N56" s="48">
        <f t="shared" si="7"/>
        <v>0</v>
      </c>
      <c r="O56" s="44">
        <f t="shared" si="8"/>
        <v>0</v>
      </c>
      <c r="P56" s="49">
        <f t="shared" si="9"/>
        <v>87.9</v>
      </c>
    </row>
    <row r="57" spans="1:16" ht="18">
      <c r="A57" s="43" t="s">
        <v>58</v>
      </c>
      <c r="B57" s="44">
        <v>129</v>
      </c>
      <c r="C57" s="45" t="s">
        <v>151</v>
      </c>
      <c r="D57" s="45" t="s">
        <v>152</v>
      </c>
      <c r="E57" s="45" t="s">
        <v>118</v>
      </c>
      <c r="F57" s="45" t="s">
        <v>314</v>
      </c>
      <c r="G57" s="61">
        <v>13605</v>
      </c>
      <c r="H57" s="56">
        <v>370</v>
      </c>
      <c r="I57" s="55">
        <v>60</v>
      </c>
      <c r="J57" s="47"/>
      <c r="K57" s="47"/>
      <c r="L57" s="53">
        <f t="shared" si="5"/>
        <v>30</v>
      </c>
      <c r="M57" s="48">
        <f t="shared" si="6"/>
        <v>60</v>
      </c>
      <c r="N57" s="48">
        <f t="shared" si="7"/>
        <v>0</v>
      </c>
      <c r="O57" s="44">
        <f t="shared" si="8"/>
        <v>0</v>
      </c>
      <c r="P57" s="49">
        <f t="shared" si="9"/>
        <v>90</v>
      </c>
    </row>
    <row r="58" spans="1:16" ht="18">
      <c r="A58" s="43" t="s">
        <v>59</v>
      </c>
      <c r="B58" s="44">
        <v>102</v>
      </c>
      <c r="C58" s="45" t="s">
        <v>172</v>
      </c>
      <c r="D58" s="45" t="s">
        <v>185</v>
      </c>
      <c r="E58" s="45" t="s">
        <v>118</v>
      </c>
      <c r="F58" s="45" t="s">
        <v>311</v>
      </c>
      <c r="G58" s="61">
        <v>13351</v>
      </c>
      <c r="H58" s="56">
        <v>393</v>
      </c>
      <c r="I58" s="55"/>
      <c r="J58" s="47">
        <v>28</v>
      </c>
      <c r="K58" s="47"/>
      <c r="L58" s="53">
        <f t="shared" si="5"/>
        <v>7</v>
      </c>
      <c r="M58" s="48">
        <f t="shared" si="6"/>
        <v>0</v>
      </c>
      <c r="N58" s="48">
        <f t="shared" si="7"/>
        <v>84</v>
      </c>
      <c r="O58" s="44">
        <f t="shared" si="8"/>
        <v>0</v>
      </c>
      <c r="P58" s="49">
        <f t="shared" si="9"/>
        <v>91</v>
      </c>
    </row>
    <row r="59" spans="1:16" ht="18">
      <c r="A59" s="43" t="s">
        <v>60</v>
      </c>
      <c r="B59" s="44">
        <v>604</v>
      </c>
      <c r="C59" s="45" t="s">
        <v>276</v>
      </c>
      <c r="D59" s="45" t="s">
        <v>294</v>
      </c>
      <c r="E59" s="45" t="s">
        <v>121</v>
      </c>
      <c r="F59" s="44" t="s">
        <v>314</v>
      </c>
      <c r="G59" s="61">
        <v>13412</v>
      </c>
      <c r="H59" s="56">
        <v>341</v>
      </c>
      <c r="I59" s="55">
        <v>32.299999999999997</v>
      </c>
      <c r="J59" s="47"/>
      <c r="K59" s="47"/>
      <c r="L59" s="53">
        <f t="shared" si="5"/>
        <v>59</v>
      </c>
      <c r="M59" s="48">
        <f t="shared" si="6"/>
        <v>32.299999999999997</v>
      </c>
      <c r="N59" s="48">
        <f t="shared" si="7"/>
        <v>0</v>
      </c>
      <c r="O59" s="44">
        <f t="shared" si="8"/>
        <v>0</v>
      </c>
      <c r="P59" s="49">
        <f t="shared" si="9"/>
        <v>91.3</v>
      </c>
    </row>
    <row r="60" spans="1:16" ht="18">
      <c r="A60" s="43" t="s">
        <v>61</v>
      </c>
      <c r="B60" s="44">
        <v>202</v>
      </c>
      <c r="C60" s="45" t="s">
        <v>255</v>
      </c>
      <c r="D60" s="45" t="s">
        <v>139</v>
      </c>
      <c r="E60" s="45" t="s">
        <v>119</v>
      </c>
      <c r="F60" s="45" t="s">
        <v>314</v>
      </c>
      <c r="G60" s="61">
        <v>13158</v>
      </c>
      <c r="H60" s="56">
        <v>388</v>
      </c>
      <c r="I60" s="55">
        <v>79.599999999999994</v>
      </c>
      <c r="J60" s="47"/>
      <c r="K60" s="47"/>
      <c r="L60" s="53">
        <f t="shared" si="5"/>
        <v>12</v>
      </c>
      <c r="M60" s="48">
        <f t="shared" si="6"/>
        <v>79.599999999999994</v>
      </c>
      <c r="N60" s="48">
        <f t="shared" si="7"/>
        <v>0</v>
      </c>
      <c r="O60" s="44">
        <f t="shared" si="8"/>
        <v>0</v>
      </c>
      <c r="P60" s="49">
        <f t="shared" si="9"/>
        <v>91.6</v>
      </c>
    </row>
    <row r="61" spans="1:16" ht="18">
      <c r="A61" s="43" t="s">
        <v>62</v>
      </c>
      <c r="B61" s="44">
        <v>811</v>
      </c>
      <c r="C61" s="44" t="s">
        <v>132</v>
      </c>
      <c r="D61" s="44" t="s">
        <v>148</v>
      </c>
      <c r="E61" s="44" t="s">
        <v>124</v>
      </c>
      <c r="F61" s="44" t="s">
        <v>12</v>
      </c>
      <c r="G61" s="61">
        <v>5751</v>
      </c>
      <c r="H61" s="56">
        <v>328</v>
      </c>
      <c r="I61" s="55"/>
      <c r="J61" s="47"/>
      <c r="K61" s="47">
        <v>61.5</v>
      </c>
      <c r="L61" s="53">
        <f t="shared" si="5"/>
        <v>72</v>
      </c>
      <c r="M61" s="48">
        <f t="shared" si="6"/>
        <v>0</v>
      </c>
      <c r="N61" s="48">
        <f t="shared" si="7"/>
        <v>0</v>
      </c>
      <c r="O61" s="44">
        <f t="shared" si="8"/>
        <v>20.5</v>
      </c>
      <c r="P61" s="49">
        <f t="shared" si="9"/>
        <v>92.5</v>
      </c>
    </row>
    <row r="62" spans="1:16" ht="18">
      <c r="A62" s="43" t="s">
        <v>63</v>
      </c>
      <c r="B62" s="44">
        <v>818</v>
      </c>
      <c r="C62" s="44" t="s">
        <v>348</v>
      </c>
      <c r="D62" s="44" t="s">
        <v>287</v>
      </c>
      <c r="E62" s="44" t="s">
        <v>124</v>
      </c>
      <c r="F62" s="44" t="s">
        <v>314</v>
      </c>
      <c r="G62" s="61">
        <v>13803</v>
      </c>
      <c r="H62" s="56">
        <v>338</v>
      </c>
      <c r="I62" s="55">
        <v>37.200000000000003</v>
      </c>
      <c r="J62" s="47"/>
      <c r="K62" s="47"/>
      <c r="L62" s="53">
        <f t="shared" si="5"/>
        <v>62</v>
      </c>
      <c r="M62" s="48">
        <f t="shared" si="6"/>
        <v>37.200000000000003</v>
      </c>
      <c r="N62" s="48">
        <f t="shared" si="7"/>
        <v>0</v>
      </c>
      <c r="O62" s="44">
        <f t="shared" si="8"/>
        <v>0</v>
      </c>
      <c r="P62" s="49">
        <f t="shared" si="9"/>
        <v>99.2</v>
      </c>
    </row>
    <row r="63" spans="1:16" ht="18">
      <c r="A63" s="43" t="s">
        <v>64</v>
      </c>
      <c r="B63" s="44">
        <v>704</v>
      </c>
      <c r="C63" s="46" t="s">
        <v>244</v>
      </c>
      <c r="D63" s="46" t="s">
        <v>248</v>
      </c>
      <c r="E63" s="45" t="s">
        <v>122</v>
      </c>
      <c r="F63" s="44" t="s">
        <v>314</v>
      </c>
      <c r="G63" s="61">
        <v>13483</v>
      </c>
      <c r="H63" s="56">
        <v>335</v>
      </c>
      <c r="I63" s="55">
        <v>35.5</v>
      </c>
      <c r="J63" s="47"/>
      <c r="K63" s="47"/>
      <c r="L63" s="53">
        <f t="shared" si="5"/>
        <v>65</v>
      </c>
      <c r="M63" s="48">
        <f t="shared" si="6"/>
        <v>35.5</v>
      </c>
      <c r="N63" s="48">
        <f t="shared" si="7"/>
        <v>0</v>
      </c>
      <c r="O63" s="44">
        <f t="shared" si="8"/>
        <v>0</v>
      </c>
      <c r="P63" s="49">
        <f t="shared" si="9"/>
        <v>100.5</v>
      </c>
    </row>
    <row r="64" spans="1:16" ht="18">
      <c r="A64" s="43" t="s">
        <v>65</v>
      </c>
      <c r="B64" s="44">
        <v>112</v>
      </c>
      <c r="C64" s="45" t="s">
        <v>346</v>
      </c>
      <c r="D64" s="45" t="s">
        <v>347</v>
      </c>
      <c r="E64" s="45" t="s">
        <v>118</v>
      </c>
      <c r="F64" s="45" t="s">
        <v>314</v>
      </c>
      <c r="G64" s="61">
        <v>13210</v>
      </c>
      <c r="H64" s="56">
        <v>368</v>
      </c>
      <c r="I64" s="55">
        <v>69</v>
      </c>
      <c r="J64" s="47"/>
      <c r="K64" s="47"/>
      <c r="L64" s="53">
        <f t="shared" si="5"/>
        <v>32</v>
      </c>
      <c r="M64" s="48">
        <f t="shared" si="6"/>
        <v>69</v>
      </c>
      <c r="N64" s="48">
        <f t="shared" si="7"/>
        <v>0</v>
      </c>
      <c r="O64" s="44">
        <f t="shared" si="8"/>
        <v>0</v>
      </c>
      <c r="P64" s="49">
        <f t="shared" si="9"/>
        <v>101</v>
      </c>
    </row>
    <row r="65" spans="1:16" ht="18">
      <c r="A65" s="43" t="s">
        <v>66</v>
      </c>
      <c r="B65" s="44">
        <v>606</v>
      </c>
      <c r="C65" s="45" t="s">
        <v>258</v>
      </c>
      <c r="D65" s="45" t="s">
        <v>238</v>
      </c>
      <c r="E65" s="45" t="s">
        <v>121</v>
      </c>
      <c r="F65" s="44" t="s">
        <v>314</v>
      </c>
      <c r="G65" s="61">
        <v>13186</v>
      </c>
      <c r="H65" s="56">
        <v>339</v>
      </c>
      <c r="I65" s="55">
        <v>41</v>
      </c>
      <c r="J65" s="47"/>
      <c r="K65" s="47"/>
      <c r="L65" s="53">
        <f t="shared" si="5"/>
        <v>61</v>
      </c>
      <c r="M65" s="48">
        <f t="shared" si="6"/>
        <v>41</v>
      </c>
      <c r="N65" s="48">
        <f t="shared" si="7"/>
        <v>0</v>
      </c>
      <c r="O65" s="44">
        <f t="shared" si="8"/>
        <v>0</v>
      </c>
      <c r="P65" s="49">
        <f t="shared" si="9"/>
        <v>102</v>
      </c>
    </row>
    <row r="66" spans="1:16" ht="18">
      <c r="A66" s="43" t="s">
        <v>67</v>
      </c>
      <c r="B66" s="44">
        <v>403</v>
      </c>
      <c r="C66" s="44" t="s">
        <v>159</v>
      </c>
      <c r="D66" s="44" t="s">
        <v>160</v>
      </c>
      <c r="E66" s="44" t="s">
        <v>8</v>
      </c>
      <c r="F66" s="44" t="s">
        <v>314</v>
      </c>
      <c r="G66" s="61">
        <v>13198</v>
      </c>
      <c r="H66" s="56">
        <v>378</v>
      </c>
      <c r="I66" s="55">
        <v>80.400000000000006</v>
      </c>
      <c r="J66" s="47"/>
      <c r="K66" s="47"/>
      <c r="L66" s="53">
        <f t="shared" si="5"/>
        <v>22</v>
      </c>
      <c r="M66" s="48">
        <f t="shared" si="6"/>
        <v>80.400000000000006</v>
      </c>
      <c r="N66" s="48">
        <f t="shared" si="7"/>
        <v>0</v>
      </c>
      <c r="O66" s="44">
        <f t="shared" si="8"/>
        <v>0</v>
      </c>
      <c r="P66" s="49">
        <f t="shared" si="9"/>
        <v>102.4</v>
      </c>
    </row>
    <row r="67" spans="1:16" ht="18">
      <c r="A67" s="43" t="s">
        <v>68</v>
      </c>
      <c r="B67" s="44">
        <v>211</v>
      </c>
      <c r="C67" s="45" t="s">
        <v>265</v>
      </c>
      <c r="D67" s="44" t="s">
        <v>334</v>
      </c>
      <c r="E67" s="45" t="s">
        <v>119</v>
      </c>
      <c r="F67" s="44" t="s">
        <v>329</v>
      </c>
      <c r="G67" s="61">
        <v>13439</v>
      </c>
      <c r="H67" s="56">
        <v>378</v>
      </c>
      <c r="I67" s="55">
        <v>81.7</v>
      </c>
      <c r="J67" s="47"/>
      <c r="K67" s="47"/>
      <c r="L67" s="53">
        <f t="shared" si="5"/>
        <v>22</v>
      </c>
      <c r="M67" s="48">
        <f t="shared" si="6"/>
        <v>81.7</v>
      </c>
      <c r="N67" s="48">
        <f t="shared" si="7"/>
        <v>0</v>
      </c>
      <c r="O67" s="44">
        <f t="shared" si="8"/>
        <v>0</v>
      </c>
      <c r="P67" s="49">
        <f t="shared" si="9"/>
        <v>103.7</v>
      </c>
    </row>
    <row r="68" spans="1:16" ht="18">
      <c r="A68" s="43" t="s">
        <v>69</v>
      </c>
      <c r="B68" s="44">
        <v>914</v>
      </c>
      <c r="C68" s="44" t="s">
        <v>286</v>
      </c>
      <c r="D68" s="44" t="s">
        <v>287</v>
      </c>
      <c r="E68" s="45" t="s">
        <v>123</v>
      </c>
      <c r="F68" s="44" t="s">
        <v>314</v>
      </c>
      <c r="G68" s="61">
        <v>13795</v>
      </c>
      <c r="H68" s="56">
        <v>322</v>
      </c>
      <c r="I68" s="55">
        <v>26.5</v>
      </c>
      <c r="J68" s="47"/>
      <c r="K68" s="47"/>
      <c r="L68" s="53">
        <f t="shared" si="5"/>
        <v>78</v>
      </c>
      <c r="M68" s="48">
        <f t="shared" si="6"/>
        <v>26.5</v>
      </c>
      <c r="N68" s="48">
        <f t="shared" si="7"/>
        <v>0</v>
      </c>
      <c r="O68" s="44">
        <f t="shared" si="8"/>
        <v>0</v>
      </c>
      <c r="P68" s="49">
        <f t="shared" si="9"/>
        <v>104.5</v>
      </c>
    </row>
    <row r="69" spans="1:16" ht="18">
      <c r="A69" s="43" t="s">
        <v>70</v>
      </c>
      <c r="B69" s="44">
        <v>424</v>
      </c>
      <c r="C69" s="45" t="s">
        <v>338</v>
      </c>
      <c r="D69" s="45" t="s">
        <v>172</v>
      </c>
      <c r="E69" s="44" t="s">
        <v>8</v>
      </c>
      <c r="F69" s="45" t="s">
        <v>311</v>
      </c>
      <c r="G69" s="61">
        <v>13415</v>
      </c>
      <c r="H69" s="56">
        <v>380</v>
      </c>
      <c r="I69" s="55"/>
      <c r="J69" s="47">
        <v>28.3</v>
      </c>
      <c r="K69" s="47"/>
      <c r="L69" s="53">
        <f t="shared" si="5"/>
        <v>20</v>
      </c>
      <c r="M69" s="48">
        <f t="shared" si="6"/>
        <v>0</v>
      </c>
      <c r="N69" s="48">
        <f t="shared" si="7"/>
        <v>84.9</v>
      </c>
      <c r="O69" s="44">
        <f t="shared" si="8"/>
        <v>0</v>
      </c>
      <c r="P69" s="49">
        <f t="shared" si="9"/>
        <v>104.9</v>
      </c>
    </row>
    <row r="70" spans="1:16" ht="18">
      <c r="A70" s="43" t="s">
        <v>71</v>
      </c>
      <c r="B70" s="44">
        <v>212</v>
      </c>
      <c r="C70" s="45" t="s">
        <v>290</v>
      </c>
      <c r="D70" s="45" t="s">
        <v>291</v>
      </c>
      <c r="E70" s="45" t="s">
        <v>119</v>
      </c>
      <c r="F70" s="44" t="s">
        <v>314</v>
      </c>
      <c r="G70" s="61">
        <v>13315</v>
      </c>
      <c r="H70" s="56">
        <v>363</v>
      </c>
      <c r="I70" s="55">
        <v>68</v>
      </c>
      <c r="J70" s="47"/>
      <c r="K70" s="47"/>
      <c r="L70" s="53">
        <f t="shared" si="5"/>
        <v>37</v>
      </c>
      <c r="M70" s="48">
        <f t="shared" si="6"/>
        <v>68</v>
      </c>
      <c r="N70" s="48">
        <f t="shared" si="7"/>
        <v>0</v>
      </c>
      <c r="O70" s="44">
        <f t="shared" si="8"/>
        <v>0</v>
      </c>
      <c r="P70" s="49">
        <f t="shared" si="9"/>
        <v>105</v>
      </c>
    </row>
    <row r="71" spans="1:16" ht="18">
      <c r="A71" s="43" t="s">
        <v>72</v>
      </c>
      <c r="B71" s="44">
        <v>706</v>
      </c>
      <c r="C71" s="44" t="s">
        <v>128</v>
      </c>
      <c r="D71" s="44" t="s">
        <v>331</v>
      </c>
      <c r="E71" s="45" t="s">
        <v>122</v>
      </c>
      <c r="F71" s="44" t="s">
        <v>314</v>
      </c>
      <c r="G71" s="61">
        <v>13327</v>
      </c>
      <c r="H71" s="56">
        <v>345</v>
      </c>
      <c r="I71" s="55">
        <v>51.8</v>
      </c>
      <c r="J71" s="47"/>
      <c r="K71" s="47"/>
      <c r="L71" s="53">
        <f t="shared" si="5"/>
        <v>55</v>
      </c>
      <c r="M71" s="48">
        <f t="shared" si="6"/>
        <v>51.8</v>
      </c>
      <c r="N71" s="48">
        <f t="shared" si="7"/>
        <v>0</v>
      </c>
      <c r="O71" s="44">
        <f t="shared" si="8"/>
        <v>0</v>
      </c>
      <c r="P71" s="49">
        <f t="shared" si="9"/>
        <v>106.8</v>
      </c>
    </row>
    <row r="72" spans="1:16" ht="18">
      <c r="A72" s="43" t="s">
        <v>73</v>
      </c>
      <c r="B72" s="44">
        <v>515</v>
      </c>
      <c r="C72" s="45" t="s">
        <v>218</v>
      </c>
      <c r="D72" s="45" t="s">
        <v>219</v>
      </c>
      <c r="E72" s="45" t="s">
        <v>117</v>
      </c>
      <c r="F72" s="44" t="s">
        <v>314</v>
      </c>
      <c r="G72" s="61">
        <v>13214</v>
      </c>
      <c r="H72" s="56">
        <v>310</v>
      </c>
      <c r="I72" s="55">
        <v>17.899999999999999</v>
      </c>
      <c r="J72" s="47"/>
      <c r="K72" s="47"/>
      <c r="L72" s="53">
        <f t="shared" si="5"/>
        <v>90</v>
      </c>
      <c r="M72" s="48">
        <f t="shared" si="6"/>
        <v>17.899999999999999</v>
      </c>
      <c r="N72" s="48">
        <f t="shared" si="7"/>
        <v>0</v>
      </c>
      <c r="O72" s="44">
        <f t="shared" si="8"/>
        <v>0</v>
      </c>
      <c r="P72" s="49">
        <f t="shared" si="9"/>
        <v>107.9</v>
      </c>
    </row>
    <row r="73" spans="1:16" ht="18">
      <c r="A73" s="43" t="s">
        <v>74</v>
      </c>
      <c r="B73" s="44">
        <v>302</v>
      </c>
      <c r="C73" s="45" t="s">
        <v>323</v>
      </c>
      <c r="D73" s="45" t="s">
        <v>324</v>
      </c>
      <c r="E73" s="45" t="s">
        <v>120</v>
      </c>
      <c r="F73" s="45" t="s">
        <v>311</v>
      </c>
      <c r="G73" s="61">
        <v>13110</v>
      </c>
      <c r="H73" s="56">
        <v>383</v>
      </c>
      <c r="I73" s="55"/>
      <c r="J73" s="47">
        <v>30.8</v>
      </c>
      <c r="K73" s="47"/>
      <c r="L73" s="53">
        <f t="shared" si="5"/>
        <v>17</v>
      </c>
      <c r="M73" s="48">
        <f t="shared" si="6"/>
        <v>0</v>
      </c>
      <c r="N73" s="48">
        <f t="shared" si="7"/>
        <v>92.4</v>
      </c>
      <c r="O73" s="44">
        <f t="shared" si="8"/>
        <v>0</v>
      </c>
      <c r="P73" s="49">
        <f t="shared" si="9"/>
        <v>109.4</v>
      </c>
    </row>
    <row r="74" spans="1:16" ht="18">
      <c r="A74" s="43" t="s">
        <v>75</v>
      </c>
      <c r="B74" s="44">
        <v>419</v>
      </c>
      <c r="C74" s="45" t="s">
        <v>316</v>
      </c>
      <c r="D74" s="45" t="s">
        <v>317</v>
      </c>
      <c r="E74" s="44" t="s">
        <v>8</v>
      </c>
      <c r="F74" s="45" t="s">
        <v>311</v>
      </c>
      <c r="G74" s="61">
        <v>13142</v>
      </c>
      <c r="H74" s="56">
        <v>382</v>
      </c>
      <c r="I74" s="55"/>
      <c r="J74" s="47">
        <v>31.7</v>
      </c>
      <c r="K74" s="47"/>
      <c r="L74" s="53">
        <f t="shared" ref="L74:L105" si="10">SUM(400,-H74)</f>
        <v>18</v>
      </c>
      <c r="M74" s="48">
        <f t="shared" ref="M74:M105" si="11">I74</f>
        <v>0</v>
      </c>
      <c r="N74" s="48">
        <f t="shared" ref="N74:N105" si="12">J74*3</f>
        <v>95.1</v>
      </c>
      <c r="O74" s="44">
        <f t="shared" ref="O74:O105" si="13">K74/3</f>
        <v>0</v>
      </c>
      <c r="P74" s="49">
        <f t="shared" ref="P74:P105" si="14">SUM(L74:O74)</f>
        <v>113.1</v>
      </c>
    </row>
    <row r="75" spans="1:16" ht="18">
      <c r="A75" s="43" t="s">
        <v>76</v>
      </c>
      <c r="B75" s="44">
        <v>504</v>
      </c>
      <c r="C75" s="45" t="s">
        <v>209</v>
      </c>
      <c r="D75" s="45" t="s">
        <v>210</v>
      </c>
      <c r="E75" s="45" t="s">
        <v>117</v>
      </c>
      <c r="F75" s="44" t="s">
        <v>314</v>
      </c>
      <c r="G75" s="61">
        <v>13343</v>
      </c>
      <c r="H75" s="56">
        <v>337</v>
      </c>
      <c r="I75" s="55">
        <v>51.8</v>
      </c>
      <c r="J75" s="47"/>
      <c r="K75" s="47"/>
      <c r="L75" s="53">
        <f t="shared" si="10"/>
        <v>63</v>
      </c>
      <c r="M75" s="48">
        <f t="shared" si="11"/>
        <v>51.8</v>
      </c>
      <c r="N75" s="48">
        <f t="shared" si="12"/>
        <v>0</v>
      </c>
      <c r="O75" s="44">
        <f t="shared" si="13"/>
        <v>0</v>
      </c>
      <c r="P75" s="49">
        <f t="shared" si="14"/>
        <v>114.8</v>
      </c>
    </row>
    <row r="76" spans="1:16" ht="18">
      <c r="A76" s="43" t="s">
        <v>77</v>
      </c>
      <c r="B76" s="44">
        <v>206</v>
      </c>
      <c r="C76" s="44" t="s">
        <v>276</v>
      </c>
      <c r="D76" s="44" t="s">
        <v>182</v>
      </c>
      <c r="E76" s="45" t="s">
        <v>119</v>
      </c>
      <c r="F76" s="44" t="s">
        <v>329</v>
      </c>
      <c r="G76" s="61">
        <v>13459</v>
      </c>
      <c r="H76" s="56">
        <v>370</v>
      </c>
      <c r="I76" s="55">
        <v>85.3</v>
      </c>
      <c r="J76" s="47"/>
      <c r="K76" s="47"/>
      <c r="L76" s="53">
        <f t="shared" si="10"/>
        <v>30</v>
      </c>
      <c r="M76" s="48">
        <f t="shared" si="11"/>
        <v>85.3</v>
      </c>
      <c r="N76" s="48">
        <f t="shared" si="12"/>
        <v>0</v>
      </c>
      <c r="O76" s="44">
        <f t="shared" si="13"/>
        <v>0</v>
      </c>
      <c r="P76" s="49">
        <f t="shared" si="14"/>
        <v>115.3</v>
      </c>
    </row>
    <row r="77" spans="1:16" ht="18">
      <c r="A77" s="43" t="s">
        <v>78</v>
      </c>
      <c r="B77" s="44">
        <v>909</v>
      </c>
      <c r="C77" s="45" t="s">
        <v>222</v>
      </c>
      <c r="D77" s="45" t="s">
        <v>11</v>
      </c>
      <c r="E77" s="45" t="s">
        <v>123</v>
      </c>
      <c r="F77" s="44" t="s">
        <v>314</v>
      </c>
      <c r="G77" s="61">
        <v>13279</v>
      </c>
      <c r="H77" s="56">
        <v>330</v>
      </c>
      <c r="I77" s="55">
        <v>46</v>
      </c>
      <c r="J77" s="47"/>
      <c r="K77" s="47"/>
      <c r="L77" s="53">
        <f t="shared" si="10"/>
        <v>70</v>
      </c>
      <c r="M77" s="48">
        <f t="shared" si="11"/>
        <v>46</v>
      </c>
      <c r="N77" s="48">
        <f t="shared" si="12"/>
        <v>0</v>
      </c>
      <c r="O77" s="44">
        <f t="shared" si="13"/>
        <v>0</v>
      </c>
      <c r="P77" s="49">
        <f t="shared" si="14"/>
        <v>116</v>
      </c>
    </row>
    <row r="78" spans="1:16" ht="18">
      <c r="A78" s="43" t="s">
        <v>79</v>
      </c>
      <c r="B78" s="44">
        <v>809</v>
      </c>
      <c r="C78" s="44" t="s">
        <v>259</v>
      </c>
      <c r="D78" s="44" t="s">
        <v>249</v>
      </c>
      <c r="E78" s="44" t="s">
        <v>124</v>
      </c>
      <c r="F78" s="44" t="s">
        <v>12</v>
      </c>
      <c r="G78" s="61">
        <v>2876</v>
      </c>
      <c r="H78" s="56">
        <v>341</v>
      </c>
      <c r="I78" s="55"/>
      <c r="J78" s="47"/>
      <c r="K78" s="47">
        <v>174.9</v>
      </c>
      <c r="L78" s="53">
        <f t="shared" si="10"/>
        <v>59</v>
      </c>
      <c r="M78" s="48">
        <f t="shared" si="11"/>
        <v>0</v>
      </c>
      <c r="N78" s="48">
        <f t="shared" si="12"/>
        <v>0</v>
      </c>
      <c r="O78" s="44">
        <f t="shared" si="13"/>
        <v>58.300000000000004</v>
      </c>
      <c r="P78" s="49">
        <f t="shared" si="14"/>
        <v>117.30000000000001</v>
      </c>
    </row>
    <row r="79" spans="1:16" ht="18">
      <c r="A79" s="43" t="s">
        <v>80</v>
      </c>
      <c r="B79" s="44">
        <v>124</v>
      </c>
      <c r="C79" s="45" t="s">
        <v>192</v>
      </c>
      <c r="D79" s="45" t="s">
        <v>190</v>
      </c>
      <c r="E79" s="45" t="s">
        <v>118</v>
      </c>
      <c r="F79" s="45" t="s">
        <v>314</v>
      </c>
      <c r="G79" s="61">
        <v>13022</v>
      </c>
      <c r="H79" s="56">
        <v>354</v>
      </c>
      <c r="I79" s="55">
        <v>72.3</v>
      </c>
      <c r="J79" s="47"/>
      <c r="K79" s="47"/>
      <c r="L79" s="53">
        <f t="shared" si="10"/>
        <v>46</v>
      </c>
      <c r="M79" s="48">
        <f t="shared" si="11"/>
        <v>72.3</v>
      </c>
      <c r="N79" s="48">
        <f t="shared" si="12"/>
        <v>0</v>
      </c>
      <c r="O79" s="44">
        <f t="shared" si="13"/>
        <v>0</v>
      </c>
      <c r="P79" s="49">
        <f t="shared" si="14"/>
        <v>118.3</v>
      </c>
    </row>
    <row r="80" spans="1:16" ht="18">
      <c r="A80" s="43" t="s">
        <v>81</v>
      </c>
      <c r="B80" s="44">
        <v>401</v>
      </c>
      <c r="C80" s="44" t="s">
        <v>10</v>
      </c>
      <c r="D80" s="44" t="s">
        <v>11</v>
      </c>
      <c r="E80" s="44" t="s">
        <v>8</v>
      </c>
      <c r="F80" s="45" t="s">
        <v>12</v>
      </c>
      <c r="G80" s="61">
        <v>7831</v>
      </c>
      <c r="H80" s="56">
        <v>359</v>
      </c>
      <c r="I80" s="55"/>
      <c r="J80" s="47"/>
      <c r="K80" s="47">
        <v>232.2</v>
      </c>
      <c r="L80" s="53">
        <f t="shared" si="10"/>
        <v>41</v>
      </c>
      <c r="M80" s="48">
        <f t="shared" si="11"/>
        <v>0</v>
      </c>
      <c r="N80" s="48">
        <f t="shared" si="12"/>
        <v>0</v>
      </c>
      <c r="O80" s="44">
        <f t="shared" si="13"/>
        <v>77.399999999999991</v>
      </c>
      <c r="P80" s="49">
        <f t="shared" si="14"/>
        <v>118.39999999999999</v>
      </c>
    </row>
    <row r="81" spans="1:16" ht="18">
      <c r="A81" s="43" t="s">
        <v>82</v>
      </c>
      <c r="B81" s="44">
        <v>117</v>
      </c>
      <c r="C81" s="45" t="s">
        <v>137</v>
      </c>
      <c r="D81" s="45" t="s">
        <v>352</v>
      </c>
      <c r="E81" s="45" t="s">
        <v>118</v>
      </c>
      <c r="F81" s="45" t="s">
        <v>314</v>
      </c>
      <c r="G81" s="61">
        <v>13625</v>
      </c>
      <c r="H81" s="56">
        <v>358</v>
      </c>
      <c r="I81" s="55">
        <v>77.2</v>
      </c>
      <c r="J81" s="47"/>
      <c r="K81" s="47"/>
      <c r="L81" s="53">
        <f t="shared" si="10"/>
        <v>42</v>
      </c>
      <c r="M81" s="48">
        <f t="shared" si="11"/>
        <v>77.2</v>
      </c>
      <c r="N81" s="48">
        <f t="shared" si="12"/>
        <v>0</v>
      </c>
      <c r="O81" s="44">
        <f t="shared" si="13"/>
        <v>0</v>
      </c>
      <c r="P81" s="49">
        <f t="shared" si="14"/>
        <v>119.2</v>
      </c>
    </row>
    <row r="82" spans="1:16" ht="18">
      <c r="A82" s="43" t="s">
        <v>83</v>
      </c>
      <c r="B82" s="44">
        <v>313</v>
      </c>
      <c r="C82" s="45" t="s">
        <v>225</v>
      </c>
      <c r="D82" s="45" t="s">
        <v>226</v>
      </c>
      <c r="E82" s="45" t="s">
        <v>120</v>
      </c>
      <c r="F82" s="45" t="s">
        <v>314</v>
      </c>
      <c r="G82" s="61">
        <v>13275</v>
      </c>
      <c r="H82" s="56">
        <v>326</v>
      </c>
      <c r="I82" s="55">
        <v>45.4</v>
      </c>
      <c r="J82" s="47"/>
      <c r="K82" s="47"/>
      <c r="L82" s="53">
        <f t="shared" si="10"/>
        <v>74</v>
      </c>
      <c r="M82" s="48">
        <f t="shared" si="11"/>
        <v>45.4</v>
      </c>
      <c r="N82" s="48">
        <f t="shared" si="12"/>
        <v>0</v>
      </c>
      <c r="O82" s="44">
        <f t="shared" si="13"/>
        <v>0</v>
      </c>
      <c r="P82" s="49">
        <f t="shared" si="14"/>
        <v>119.4</v>
      </c>
    </row>
    <row r="83" spans="1:16" ht="18">
      <c r="A83" s="43" t="s">
        <v>84</v>
      </c>
      <c r="B83" s="44">
        <v>416</v>
      </c>
      <c r="C83" s="44" t="s">
        <v>156</v>
      </c>
      <c r="D83" s="44" t="s">
        <v>157</v>
      </c>
      <c r="E83" s="44" t="s">
        <v>8</v>
      </c>
      <c r="F83" s="44" t="s">
        <v>314</v>
      </c>
      <c r="G83" s="61">
        <v>13359</v>
      </c>
      <c r="H83" s="56">
        <v>321</v>
      </c>
      <c r="I83" s="55">
        <v>41.6</v>
      </c>
      <c r="J83" s="47"/>
      <c r="K83" s="47"/>
      <c r="L83" s="53">
        <f t="shared" si="10"/>
        <v>79</v>
      </c>
      <c r="M83" s="48">
        <f t="shared" si="11"/>
        <v>41.6</v>
      </c>
      <c r="N83" s="48">
        <f t="shared" si="12"/>
        <v>0</v>
      </c>
      <c r="O83" s="44">
        <f t="shared" si="13"/>
        <v>0</v>
      </c>
      <c r="P83" s="49">
        <f t="shared" si="14"/>
        <v>120.6</v>
      </c>
    </row>
    <row r="84" spans="1:16" ht="18">
      <c r="A84" s="43" t="s">
        <v>85</v>
      </c>
      <c r="B84" s="44">
        <v>219</v>
      </c>
      <c r="C84" s="45" t="s">
        <v>177</v>
      </c>
      <c r="D84" s="45" t="s">
        <v>147</v>
      </c>
      <c r="E84" s="45" t="s">
        <v>119</v>
      </c>
      <c r="F84" s="45" t="s">
        <v>12</v>
      </c>
      <c r="G84" s="61">
        <v>673</v>
      </c>
      <c r="H84" s="56">
        <v>344</v>
      </c>
      <c r="I84" s="55"/>
      <c r="J84" s="47"/>
      <c r="K84" s="47">
        <v>202.1</v>
      </c>
      <c r="L84" s="53">
        <f t="shared" si="10"/>
        <v>56</v>
      </c>
      <c r="M84" s="48">
        <f t="shared" si="11"/>
        <v>0</v>
      </c>
      <c r="N84" s="48">
        <f t="shared" si="12"/>
        <v>0</v>
      </c>
      <c r="O84" s="44">
        <f t="shared" si="13"/>
        <v>67.36666666666666</v>
      </c>
      <c r="P84" s="49">
        <f t="shared" si="14"/>
        <v>123.36666666666666</v>
      </c>
    </row>
    <row r="85" spans="1:16" ht="18">
      <c r="A85" s="43" t="s">
        <v>86</v>
      </c>
      <c r="B85" s="44">
        <v>110</v>
      </c>
      <c r="C85" s="45" t="s">
        <v>187</v>
      </c>
      <c r="D85" s="45" t="s">
        <v>188</v>
      </c>
      <c r="E85" s="45" t="s">
        <v>118</v>
      </c>
      <c r="F85" s="45" t="s">
        <v>311</v>
      </c>
      <c r="G85" s="61">
        <v>13637</v>
      </c>
      <c r="H85" s="56">
        <v>387</v>
      </c>
      <c r="I85" s="55"/>
      <c r="J85" s="47">
        <v>37.5</v>
      </c>
      <c r="K85" s="47"/>
      <c r="L85" s="53">
        <f t="shared" si="10"/>
        <v>13</v>
      </c>
      <c r="M85" s="48">
        <f t="shared" si="11"/>
        <v>0</v>
      </c>
      <c r="N85" s="48">
        <f t="shared" si="12"/>
        <v>112.5</v>
      </c>
      <c r="O85" s="44">
        <f t="shared" si="13"/>
        <v>0</v>
      </c>
      <c r="P85" s="49">
        <f t="shared" si="14"/>
        <v>125.5</v>
      </c>
    </row>
    <row r="86" spans="1:16" ht="18">
      <c r="A86" s="43" t="s">
        <v>87</v>
      </c>
      <c r="B86" s="44">
        <v>126</v>
      </c>
      <c r="C86" s="45" t="s">
        <v>418</v>
      </c>
      <c r="D86" s="45" t="s">
        <v>352</v>
      </c>
      <c r="E86" s="45" t="s">
        <v>118</v>
      </c>
      <c r="F86" s="45" t="s">
        <v>311</v>
      </c>
      <c r="G86" s="61">
        <v>13609</v>
      </c>
      <c r="H86" s="56">
        <v>383</v>
      </c>
      <c r="I86" s="55"/>
      <c r="J86" s="47">
        <v>36.200000000000003</v>
      </c>
      <c r="K86" s="47"/>
      <c r="L86" s="53">
        <f t="shared" si="10"/>
        <v>17</v>
      </c>
      <c r="M86" s="48">
        <f t="shared" si="11"/>
        <v>0</v>
      </c>
      <c r="N86" s="48">
        <f t="shared" si="12"/>
        <v>108.60000000000001</v>
      </c>
      <c r="O86" s="44">
        <f t="shared" si="13"/>
        <v>0</v>
      </c>
      <c r="P86" s="49">
        <f t="shared" si="14"/>
        <v>125.60000000000001</v>
      </c>
    </row>
    <row r="87" spans="1:16" ht="18">
      <c r="A87" s="43" t="s">
        <v>88</v>
      </c>
      <c r="B87" s="44">
        <v>121</v>
      </c>
      <c r="C87" s="45" t="s">
        <v>252</v>
      </c>
      <c r="D87" s="45" t="s">
        <v>238</v>
      </c>
      <c r="E87" s="45" t="s">
        <v>118</v>
      </c>
      <c r="F87" s="45" t="s">
        <v>12</v>
      </c>
      <c r="G87" s="61">
        <v>613</v>
      </c>
      <c r="H87" s="56">
        <v>354</v>
      </c>
      <c r="I87" s="55"/>
      <c r="J87" s="47"/>
      <c r="K87" s="47">
        <v>243.1</v>
      </c>
      <c r="L87" s="53">
        <f t="shared" si="10"/>
        <v>46</v>
      </c>
      <c r="M87" s="48">
        <f t="shared" si="11"/>
        <v>0</v>
      </c>
      <c r="N87" s="48">
        <f t="shared" si="12"/>
        <v>0</v>
      </c>
      <c r="O87" s="44">
        <f t="shared" si="13"/>
        <v>81.033333333333331</v>
      </c>
      <c r="P87" s="49">
        <f t="shared" si="14"/>
        <v>127.03333333333333</v>
      </c>
    </row>
    <row r="88" spans="1:16" ht="18">
      <c r="A88" s="43" t="s">
        <v>89</v>
      </c>
      <c r="B88" s="44">
        <v>312</v>
      </c>
      <c r="C88" s="45" t="s">
        <v>246</v>
      </c>
      <c r="D88" s="45" t="s">
        <v>141</v>
      </c>
      <c r="E88" s="45" t="s">
        <v>120</v>
      </c>
      <c r="F88" s="45" t="s">
        <v>311</v>
      </c>
      <c r="G88" s="61">
        <v>13058</v>
      </c>
      <c r="H88" s="56">
        <v>381</v>
      </c>
      <c r="I88" s="55"/>
      <c r="J88" s="47">
        <v>36.299999999999997</v>
      </c>
      <c r="K88" s="47"/>
      <c r="L88" s="53">
        <f t="shared" si="10"/>
        <v>19</v>
      </c>
      <c r="M88" s="48">
        <f t="shared" si="11"/>
        <v>0</v>
      </c>
      <c r="N88" s="48">
        <f t="shared" si="12"/>
        <v>108.89999999999999</v>
      </c>
      <c r="O88" s="44">
        <f t="shared" si="13"/>
        <v>0</v>
      </c>
      <c r="P88" s="49">
        <f t="shared" si="14"/>
        <v>127.89999999999999</v>
      </c>
    </row>
    <row r="89" spans="1:16" ht="18">
      <c r="A89" s="43" t="s">
        <v>90</v>
      </c>
      <c r="B89" s="44">
        <v>512</v>
      </c>
      <c r="C89" s="45" t="s">
        <v>215</v>
      </c>
      <c r="D89" s="45" t="s">
        <v>217</v>
      </c>
      <c r="E89" s="45" t="s">
        <v>117</v>
      </c>
      <c r="F89" s="44" t="s">
        <v>314</v>
      </c>
      <c r="G89" s="61">
        <v>13226</v>
      </c>
      <c r="H89" s="56">
        <v>344</v>
      </c>
      <c r="I89" s="55">
        <v>72.5</v>
      </c>
      <c r="J89" s="47"/>
      <c r="K89" s="47"/>
      <c r="L89" s="53">
        <f t="shared" si="10"/>
        <v>56</v>
      </c>
      <c r="M89" s="48">
        <f t="shared" si="11"/>
        <v>72.5</v>
      </c>
      <c r="N89" s="48">
        <f t="shared" si="12"/>
        <v>0</v>
      </c>
      <c r="O89" s="44">
        <f t="shared" si="13"/>
        <v>0</v>
      </c>
      <c r="P89" s="49">
        <f t="shared" si="14"/>
        <v>128.5</v>
      </c>
    </row>
    <row r="90" spans="1:16" ht="18">
      <c r="A90" s="43" t="s">
        <v>91</v>
      </c>
      <c r="B90" s="44">
        <v>812</v>
      </c>
      <c r="C90" s="44" t="s">
        <v>348</v>
      </c>
      <c r="D90" s="44" t="s">
        <v>347</v>
      </c>
      <c r="E90" s="44" t="s">
        <v>124</v>
      </c>
      <c r="F90" s="44" t="s">
        <v>311</v>
      </c>
      <c r="G90" s="61">
        <v>13206</v>
      </c>
      <c r="H90" s="56">
        <v>366</v>
      </c>
      <c r="I90" s="55"/>
      <c r="J90" s="47">
        <v>31.8</v>
      </c>
      <c r="K90" s="47"/>
      <c r="L90" s="53">
        <f t="shared" si="10"/>
        <v>34</v>
      </c>
      <c r="M90" s="48">
        <f t="shared" si="11"/>
        <v>0</v>
      </c>
      <c r="N90" s="48">
        <f t="shared" si="12"/>
        <v>95.4</v>
      </c>
      <c r="O90" s="44">
        <f t="shared" si="13"/>
        <v>0</v>
      </c>
      <c r="P90" s="49">
        <f t="shared" si="14"/>
        <v>129.4</v>
      </c>
    </row>
    <row r="91" spans="1:16" ht="18">
      <c r="A91" s="43" t="s">
        <v>92</v>
      </c>
      <c r="B91" s="44">
        <v>101</v>
      </c>
      <c r="C91" s="45" t="s">
        <v>172</v>
      </c>
      <c r="D91" s="45" t="s">
        <v>180</v>
      </c>
      <c r="E91" s="45" t="s">
        <v>118</v>
      </c>
      <c r="F91" s="45" t="s">
        <v>311</v>
      </c>
      <c r="G91" s="61">
        <v>13130</v>
      </c>
      <c r="H91" s="56">
        <v>387</v>
      </c>
      <c r="I91" s="55"/>
      <c r="J91" s="47">
        <v>39.799999999999997</v>
      </c>
      <c r="K91" s="47"/>
      <c r="L91" s="53">
        <f t="shared" si="10"/>
        <v>13</v>
      </c>
      <c r="M91" s="48">
        <f t="shared" si="11"/>
        <v>0</v>
      </c>
      <c r="N91" s="48">
        <f t="shared" si="12"/>
        <v>119.39999999999999</v>
      </c>
      <c r="O91" s="44">
        <f t="shared" si="13"/>
        <v>0</v>
      </c>
      <c r="P91" s="49">
        <f t="shared" si="14"/>
        <v>132.39999999999998</v>
      </c>
    </row>
    <row r="92" spans="1:16" ht="18">
      <c r="A92" s="43" t="s">
        <v>93</v>
      </c>
      <c r="B92" s="44">
        <v>305</v>
      </c>
      <c r="C92" s="45" t="s">
        <v>322</v>
      </c>
      <c r="D92" s="45" t="s">
        <v>133</v>
      </c>
      <c r="E92" s="45" t="s">
        <v>120</v>
      </c>
      <c r="F92" s="45" t="s">
        <v>314</v>
      </c>
      <c r="G92" s="61">
        <v>13347</v>
      </c>
      <c r="H92" s="56">
        <v>347</v>
      </c>
      <c r="I92" s="55">
        <v>80.2</v>
      </c>
      <c r="J92" s="47"/>
      <c r="K92" s="47"/>
      <c r="L92" s="53">
        <f t="shared" si="10"/>
        <v>53</v>
      </c>
      <c r="M92" s="48">
        <f t="shared" si="11"/>
        <v>80.2</v>
      </c>
      <c r="N92" s="48">
        <f t="shared" si="12"/>
        <v>0</v>
      </c>
      <c r="O92" s="44">
        <f t="shared" si="13"/>
        <v>0</v>
      </c>
      <c r="P92" s="49">
        <f t="shared" si="14"/>
        <v>133.19999999999999</v>
      </c>
    </row>
    <row r="93" spans="1:16" ht="18">
      <c r="A93" s="43" t="s">
        <v>94</v>
      </c>
      <c r="B93" s="44">
        <v>203</v>
      </c>
      <c r="C93" s="45" t="s">
        <v>295</v>
      </c>
      <c r="D93" s="45" t="s">
        <v>190</v>
      </c>
      <c r="E93" s="45" t="s">
        <v>119</v>
      </c>
      <c r="F93" s="44" t="s">
        <v>12</v>
      </c>
      <c r="G93" s="61">
        <v>911</v>
      </c>
      <c r="H93" s="56">
        <v>346</v>
      </c>
      <c r="I93" s="69"/>
      <c r="J93" s="47"/>
      <c r="K93" s="47">
        <v>241.5</v>
      </c>
      <c r="L93" s="53">
        <f t="shared" si="10"/>
        <v>54</v>
      </c>
      <c r="M93" s="48">
        <f t="shared" si="11"/>
        <v>0</v>
      </c>
      <c r="N93" s="48">
        <f t="shared" si="12"/>
        <v>0</v>
      </c>
      <c r="O93" s="44">
        <f t="shared" si="13"/>
        <v>80.5</v>
      </c>
      <c r="P93" s="49">
        <f t="shared" si="14"/>
        <v>134.5</v>
      </c>
    </row>
    <row r="94" spans="1:16" ht="18">
      <c r="A94" s="43" t="s">
        <v>95</v>
      </c>
      <c r="B94" s="44">
        <v>613</v>
      </c>
      <c r="C94" s="45" t="s">
        <v>273</v>
      </c>
      <c r="D94" s="45" t="s">
        <v>274</v>
      </c>
      <c r="E94" s="45" t="s">
        <v>121</v>
      </c>
      <c r="F94" s="44" t="s">
        <v>314</v>
      </c>
      <c r="G94" s="61">
        <v>13162</v>
      </c>
      <c r="H94" s="56">
        <v>315</v>
      </c>
      <c r="I94" s="55">
        <v>50.7</v>
      </c>
      <c r="J94" s="47"/>
      <c r="K94" s="47"/>
      <c r="L94" s="53">
        <f t="shared" si="10"/>
        <v>85</v>
      </c>
      <c r="M94" s="48">
        <f t="shared" si="11"/>
        <v>50.7</v>
      </c>
      <c r="N94" s="48">
        <f t="shared" si="12"/>
        <v>0</v>
      </c>
      <c r="O94" s="44">
        <f t="shared" si="13"/>
        <v>0</v>
      </c>
      <c r="P94" s="49">
        <f t="shared" si="14"/>
        <v>135.69999999999999</v>
      </c>
    </row>
    <row r="95" spans="1:16" ht="18">
      <c r="A95" s="43" t="s">
        <v>96</v>
      </c>
      <c r="B95" s="44">
        <v>407</v>
      </c>
      <c r="C95" s="44" t="s">
        <v>115</v>
      </c>
      <c r="D95" s="44" t="s">
        <v>116</v>
      </c>
      <c r="E95" s="44" t="s">
        <v>8</v>
      </c>
      <c r="F95" s="45" t="s">
        <v>311</v>
      </c>
      <c r="G95" s="61">
        <v>13383</v>
      </c>
      <c r="H95" s="56">
        <v>377</v>
      </c>
      <c r="I95" s="55"/>
      <c r="J95" s="47">
        <v>38</v>
      </c>
      <c r="K95" s="47"/>
      <c r="L95" s="53">
        <f t="shared" si="10"/>
        <v>23</v>
      </c>
      <c r="M95" s="48">
        <f t="shared" si="11"/>
        <v>0</v>
      </c>
      <c r="N95" s="48">
        <f t="shared" si="12"/>
        <v>114</v>
      </c>
      <c r="O95" s="44">
        <f t="shared" si="13"/>
        <v>0</v>
      </c>
      <c r="P95" s="49">
        <f t="shared" si="14"/>
        <v>137</v>
      </c>
    </row>
    <row r="96" spans="1:16" ht="18">
      <c r="A96" s="43" t="s">
        <v>97</v>
      </c>
      <c r="B96" s="44">
        <v>819</v>
      </c>
      <c r="C96" s="44" t="s">
        <v>348</v>
      </c>
      <c r="D96" s="44" t="s">
        <v>205</v>
      </c>
      <c r="E96" s="44" t="s">
        <v>124</v>
      </c>
      <c r="F96" s="44" t="s">
        <v>314</v>
      </c>
      <c r="G96" s="61">
        <v>13784</v>
      </c>
      <c r="H96" s="56">
        <v>359</v>
      </c>
      <c r="I96" s="55">
        <v>96.2</v>
      </c>
      <c r="J96" s="47"/>
      <c r="K96" s="47"/>
      <c r="L96" s="53">
        <f t="shared" si="10"/>
        <v>41</v>
      </c>
      <c r="M96" s="48">
        <f t="shared" si="11"/>
        <v>96.2</v>
      </c>
      <c r="N96" s="48">
        <f t="shared" si="12"/>
        <v>0</v>
      </c>
      <c r="O96" s="44">
        <f t="shared" si="13"/>
        <v>0</v>
      </c>
      <c r="P96" s="49">
        <f t="shared" si="14"/>
        <v>137.19999999999999</v>
      </c>
    </row>
    <row r="97" spans="1:16" ht="18">
      <c r="A97" s="43" t="s">
        <v>98</v>
      </c>
      <c r="B97" s="44">
        <v>805</v>
      </c>
      <c r="C97" s="45" t="s">
        <v>168</v>
      </c>
      <c r="D97" s="45" t="s">
        <v>114</v>
      </c>
      <c r="E97" s="44" t="s">
        <v>124</v>
      </c>
      <c r="F97" s="44" t="s">
        <v>311</v>
      </c>
      <c r="G97" s="61">
        <v>13098</v>
      </c>
      <c r="H97" s="56">
        <v>392</v>
      </c>
      <c r="I97" s="47"/>
      <c r="J97" s="47">
        <v>43.1</v>
      </c>
      <c r="K97" s="47"/>
      <c r="L97" s="53">
        <f t="shared" si="10"/>
        <v>8</v>
      </c>
      <c r="M97" s="48">
        <f t="shared" si="11"/>
        <v>0</v>
      </c>
      <c r="N97" s="48">
        <f t="shared" si="12"/>
        <v>129.30000000000001</v>
      </c>
      <c r="O97" s="44">
        <f t="shared" si="13"/>
        <v>0</v>
      </c>
      <c r="P97" s="49">
        <f t="shared" si="14"/>
        <v>137.30000000000001</v>
      </c>
    </row>
    <row r="98" spans="1:16" ht="18">
      <c r="A98" s="43" t="s">
        <v>99</v>
      </c>
      <c r="B98" s="44">
        <v>427</v>
      </c>
      <c r="C98" s="44" t="s">
        <v>349</v>
      </c>
      <c r="D98" s="44" t="s">
        <v>350</v>
      </c>
      <c r="E98" s="44" t="s">
        <v>8</v>
      </c>
      <c r="F98" s="45" t="s">
        <v>314</v>
      </c>
      <c r="G98" s="61">
        <v>13291</v>
      </c>
      <c r="H98" s="56">
        <v>290</v>
      </c>
      <c r="I98" s="47">
        <v>27.8</v>
      </c>
      <c r="J98" s="47"/>
      <c r="K98" s="47"/>
      <c r="L98" s="53">
        <f t="shared" si="10"/>
        <v>110</v>
      </c>
      <c r="M98" s="48">
        <f t="shared" si="11"/>
        <v>27.8</v>
      </c>
      <c r="N98" s="48">
        <f t="shared" si="12"/>
        <v>0</v>
      </c>
      <c r="O98" s="44">
        <f t="shared" si="13"/>
        <v>0</v>
      </c>
      <c r="P98" s="49">
        <f t="shared" si="14"/>
        <v>137.80000000000001</v>
      </c>
    </row>
    <row r="99" spans="1:16" ht="18">
      <c r="A99" s="43" t="s">
        <v>100</v>
      </c>
      <c r="B99" s="44">
        <v>711</v>
      </c>
      <c r="C99" s="44" t="s">
        <v>425</v>
      </c>
      <c r="D99" s="44" t="s">
        <v>424</v>
      </c>
      <c r="E99" s="45" t="s">
        <v>122</v>
      </c>
      <c r="F99" s="44" t="s">
        <v>314</v>
      </c>
      <c r="G99" s="61">
        <v>13767</v>
      </c>
      <c r="H99" s="56">
        <v>332</v>
      </c>
      <c r="I99" s="47">
        <v>72.099999999999994</v>
      </c>
      <c r="J99" s="47"/>
      <c r="K99" s="47"/>
      <c r="L99" s="53">
        <f t="shared" si="10"/>
        <v>68</v>
      </c>
      <c r="M99" s="48">
        <f t="shared" si="11"/>
        <v>72.099999999999994</v>
      </c>
      <c r="N99" s="48">
        <f t="shared" si="12"/>
        <v>0</v>
      </c>
      <c r="O99" s="44">
        <f t="shared" si="13"/>
        <v>0</v>
      </c>
      <c r="P99" s="49">
        <f t="shared" si="14"/>
        <v>140.1</v>
      </c>
    </row>
    <row r="100" spans="1:16" ht="18">
      <c r="A100" s="43" t="s">
        <v>101</v>
      </c>
      <c r="B100" s="44">
        <v>301</v>
      </c>
      <c r="C100" s="45" t="s">
        <v>204</v>
      </c>
      <c r="D100" s="45" t="s">
        <v>205</v>
      </c>
      <c r="E100" s="45" t="s">
        <v>120</v>
      </c>
      <c r="F100" s="45" t="s">
        <v>311</v>
      </c>
      <c r="G100" s="61">
        <v>13138</v>
      </c>
      <c r="H100" s="56">
        <v>371</v>
      </c>
      <c r="I100" s="47"/>
      <c r="J100" s="47">
        <v>37.5</v>
      </c>
      <c r="K100" s="47"/>
      <c r="L100" s="53">
        <f t="shared" si="10"/>
        <v>29</v>
      </c>
      <c r="M100" s="48">
        <f t="shared" si="11"/>
        <v>0</v>
      </c>
      <c r="N100" s="48">
        <f t="shared" si="12"/>
        <v>112.5</v>
      </c>
      <c r="O100" s="44">
        <f t="shared" si="13"/>
        <v>0</v>
      </c>
      <c r="P100" s="49">
        <f t="shared" si="14"/>
        <v>141.5</v>
      </c>
    </row>
    <row r="101" spans="1:16" ht="18">
      <c r="A101" s="43" t="s">
        <v>102</v>
      </c>
      <c r="B101" s="44">
        <v>813</v>
      </c>
      <c r="C101" s="44" t="s">
        <v>351</v>
      </c>
      <c r="D101" s="44" t="s">
        <v>112</v>
      </c>
      <c r="E101" s="44" t="s">
        <v>124</v>
      </c>
      <c r="F101" s="44" t="s">
        <v>12</v>
      </c>
      <c r="G101" s="61">
        <v>5771</v>
      </c>
      <c r="H101" s="56">
        <v>338</v>
      </c>
      <c r="I101" s="47"/>
      <c r="J101" s="47"/>
      <c r="K101" s="47">
        <v>243.8</v>
      </c>
      <c r="L101" s="53">
        <f t="shared" si="10"/>
        <v>62</v>
      </c>
      <c r="M101" s="48">
        <f t="shared" si="11"/>
        <v>0</v>
      </c>
      <c r="N101" s="48">
        <f t="shared" si="12"/>
        <v>0</v>
      </c>
      <c r="O101" s="44">
        <f t="shared" si="13"/>
        <v>81.266666666666666</v>
      </c>
      <c r="P101" s="49">
        <f t="shared" si="14"/>
        <v>143.26666666666665</v>
      </c>
    </row>
    <row r="102" spans="1:16" ht="18">
      <c r="A102" s="43" t="s">
        <v>103</v>
      </c>
      <c r="B102" s="44">
        <v>905</v>
      </c>
      <c r="C102" s="45" t="s">
        <v>278</v>
      </c>
      <c r="D102" s="45" t="s">
        <v>279</v>
      </c>
      <c r="E102" s="45" t="s">
        <v>123</v>
      </c>
      <c r="F102" s="44" t="s">
        <v>314</v>
      </c>
      <c r="G102" s="61">
        <v>13299</v>
      </c>
      <c r="H102" s="56">
        <v>331</v>
      </c>
      <c r="I102" s="47">
        <v>77.8</v>
      </c>
      <c r="J102" s="47"/>
      <c r="K102" s="47"/>
      <c r="L102" s="53">
        <f t="shared" si="10"/>
        <v>69</v>
      </c>
      <c r="M102" s="48">
        <f t="shared" si="11"/>
        <v>77.8</v>
      </c>
      <c r="N102" s="48">
        <f t="shared" si="12"/>
        <v>0</v>
      </c>
      <c r="O102" s="44">
        <f t="shared" si="13"/>
        <v>0</v>
      </c>
      <c r="P102" s="49">
        <f t="shared" si="14"/>
        <v>146.80000000000001</v>
      </c>
    </row>
    <row r="103" spans="1:16" ht="18">
      <c r="A103" s="43" t="s">
        <v>104</v>
      </c>
      <c r="B103" s="44">
        <v>421</v>
      </c>
      <c r="C103" s="44" t="s">
        <v>298</v>
      </c>
      <c r="D103" s="44" t="s">
        <v>299</v>
      </c>
      <c r="E103" s="44" t="s">
        <v>8</v>
      </c>
      <c r="F103" s="45" t="s">
        <v>314</v>
      </c>
      <c r="G103" s="61">
        <v>13343</v>
      </c>
      <c r="H103" s="56">
        <v>318</v>
      </c>
      <c r="I103" s="47">
        <v>67.5</v>
      </c>
      <c r="J103" s="47"/>
      <c r="K103" s="47"/>
      <c r="L103" s="53">
        <f t="shared" si="10"/>
        <v>82</v>
      </c>
      <c r="M103" s="48">
        <f t="shared" si="11"/>
        <v>67.5</v>
      </c>
      <c r="N103" s="48">
        <f t="shared" si="12"/>
        <v>0</v>
      </c>
      <c r="O103" s="44">
        <f t="shared" si="13"/>
        <v>0</v>
      </c>
      <c r="P103" s="49">
        <f t="shared" si="14"/>
        <v>149.5</v>
      </c>
    </row>
    <row r="104" spans="1:16" ht="18">
      <c r="A104" s="43" t="s">
        <v>105</v>
      </c>
      <c r="B104" s="44">
        <v>423</v>
      </c>
      <c r="C104" s="44" t="s">
        <v>275</v>
      </c>
      <c r="D104" s="44" t="s">
        <v>157</v>
      </c>
      <c r="E104" s="44" t="s">
        <v>8</v>
      </c>
      <c r="F104" s="45" t="s">
        <v>12</v>
      </c>
      <c r="G104" s="61">
        <v>791</v>
      </c>
      <c r="H104" s="56">
        <v>343</v>
      </c>
      <c r="I104" s="47"/>
      <c r="J104" s="47"/>
      <c r="K104" s="47">
        <v>279.89999999999998</v>
      </c>
      <c r="L104" s="53">
        <f t="shared" si="10"/>
        <v>57</v>
      </c>
      <c r="M104" s="48">
        <f t="shared" si="11"/>
        <v>0</v>
      </c>
      <c r="N104" s="48">
        <f t="shared" si="12"/>
        <v>0</v>
      </c>
      <c r="O104" s="44">
        <f t="shared" si="13"/>
        <v>93.3</v>
      </c>
      <c r="P104" s="49">
        <f t="shared" si="14"/>
        <v>150.30000000000001</v>
      </c>
    </row>
    <row r="105" spans="1:16" ht="18">
      <c r="A105" s="43" t="s">
        <v>106</v>
      </c>
      <c r="B105" s="44">
        <v>213</v>
      </c>
      <c r="C105" s="45" t="s">
        <v>265</v>
      </c>
      <c r="D105" s="45" t="s">
        <v>267</v>
      </c>
      <c r="E105" s="45" t="s">
        <v>119</v>
      </c>
      <c r="F105" s="44" t="s">
        <v>314</v>
      </c>
      <c r="G105" s="61">
        <v>13307</v>
      </c>
      <c r="H105" s="56">
        <v>338</v>
      </c>
      <c r="I105" s="47">
        <v>88.7</v>
      </c>
      <c r="J105" s="47"/>
      <c r="K105" s="47"/>
      <c r="L105" s="53">
        <f t="shared" si="10"/>
        <v>62</v>
      </c>
      <c r="M105" s="48">
        <f t="shared" si="11"/>
        <v>88.7</v>
      </c>
      <c r="N105" s="48">
        <f t="shared" si="12"/>
        <v>0</v>
      </c>
      <c r="O105" s="44">
        <f t="shared" si="13"/>
        <v>0</v>
      </c>
      <c r="P105" s="49">
        <f t="shared" si="14"/>
        <v>150.69999999999999</v>
      </c>
    </row>
    <row r="106" spans="1:16" ht="18">
      <c r="A106" s="43" t="s">
        <v>107</v>
      </c>
      <c r="B106" s="44">
        <v>111</v>
      </c>
      <c r="C106" s="45" t="s">
        <v>345</v>
      </c>
      <c r="D106" s="45" t="s">
        <v>224</v>
      </c>
      <c r="E106" s="45" t="s">
        <v>118</v>
      </c>
      <c r="F106" s="45" t="s">
        <v>311</v>
      </c>
      <c r="G106" s="61">
        <v>13246</v>
      </c>
      <c r="H106" s="56">
        <v>381</v>
      </c>
      <c r="I106" s="47"/>
      <c r="J106" s="47">
        <v>43.9</v>
      </c>
      <c r="K106" s="47"/>
      <c r="L106" s="53">
        <f t="shared" ref="L106:L137" si="15">SUM(400,-H106)</f>
        <v>19</v>
      </c>
      <c r="M106" s="48">
        <f t="shared" ref="M106:M137" si="16">I106</f>
        <v>0</v>
      </c>
      <c r="N106" s="48">
        <f t="shared" ref="N106:N137" si="17">J106*3</f>
        <v>131.69999999999999</v>
      </c>
      <c r="O106" s="44">
        <f t="shared" ref="O106:O119" si="18">K106/3</f>
        <v>0</v>
      </c>
      <c r="P106" s="49">
        <f t="shared" ref="P106:P137" si="19">SUM(L106:O106)</f>
        <v>150.69999999999999</v>
      </c>
    </row>
    <row r="107" spans="1:16" ht="18">
      <c r="A107" s="43" t="s">
        <v>108</v>
      </c>
      <c r="B107" s="44">
        <v>617</v>
      </c>
      <c r="C107" s="45" t="s">
        <v>292</v>
      </c>
      <c r="D107" s="45" t="s">
        <v>293</v>
      </c>
      <c r="E107" s="45" t="s">
        <v>121</v>
      </c>
      <c r="F107" s="29" t="s">
        <v>314</v>
      </c>
      <c r="G107" s="61">
        <v>13010</v>
      </c>
      <c r="H107" s="56">
        <v>342</v>
      </c>
      <c r="I107" s="47">
        <v>93.9</v>
      </c>
      <c r="J107" s="47"/>
      <c r="K107" s="47"/>
      <c r="L107" s="53">
        <f t="shared" si="15"/>
        <v>58</v>
      </c>
      <c r="M107" s="48">
        <f t="shared" si="16"/>
        <v>93.9</v>
      </c>
      <c r="N107" s="48">
        <f t="shared" si="17"/>
        <v>0</v>
      </c>
      <c r="O107" s="44">
        <f t="shared" si="18"/>
        <v>0</v>
      </c>
      <c r="P107" s="49">
        <f t="shared" si="19"/>
        <v>151.9</v>
      </c>
    </row>
    <row r="108" spans="1:16" ht="18">
      <c r="A108" s="43" t="s">
        <v>309</v>
      </c>
      <c r="B108" s="44">
        <v>701</v>
      </c>
      <c r="C108" s="45" t="s">
        <v>236</v>
      </c>
      <c r="D108" s="45" t="s">
        <v>135</v>
      </c>
      <c r="E108" s="45" t="s">
        <v>122</v>
      </c>
      <c r="F108" s="45" t="s">
        <v>12</v>
      </c>
      <c r="G108" s="61">
        <v>931</v>
      </c>
      <c r="H108" s="56">
        <v>360</v>
      </c>
      <c r="I108" s="47"/>
      <c r="J108" s="47"/>
      <c r="K108" s="47">
        <v>338.1</v>
      </c>
      <c r="L108" s="53">
        <f t="shared" si="15"/>
        <v>40</v>
      </c>
      <c r="M108" s="48">
        <f t="shared" si="16"/>
        <v>0</v>
      </c>
      <c r="N108" s="48">
        <f t="shared" si="17"/>
        <v>0</v>
      </c>
      <c r="O108" s="44">
        <f t="shared" si="18"/>
        <v>112.7</v>
      </c>
      <c r="P108" s="49">
        <f t="shared" si="19"/>
        <v>152.69999999999999</v>
      </c>
    </row>
    <row r="109" spans="1:16" ht="18">
      <c r="A109" s="43" t="s">
        <v>109</v>
      </c>
      <c r="B109" s="44">
        <v>611</v>
      </c>
      <c r="C109" s="45" t="s">
        <v>268</v>
      </c>
      <c r="D109" s="45" t="s">
        <v>269</v>
      </c>
      <c r="E109" s="45" t="s">
        <v>121</v>
      </c>
      <c r="F109" s="44" t="s">
        <v>314</v>
      </c>
      <c r="G109" s="61">
        <v>13170</v>
      </c>
      <c r="H109" s="56">
        <v>337</v>
      </c>
      <c r="I109" s="47">
        <v>94.9</v>
      </c>
      <c r="J109" s="47"/>
      <c r="K109" s="47"/>
      <c r="L109" s="53">
        <f t="shared" si="15"/>
        <v>63</v>
      </c>
      <c r="M109" s="48">
        <f t="shared" si="16"/>
        <v>94.9</v>
      </c>
      <c r="N109" s="48">
        <f t="shared" si="17"/>
        <v>0</v>
      </c>
      <c r="O109" s="44">
        <f t="shared" si="18"/>
        <v>0</v>
      </c>
      <c r="P109" s="49">
        <f t="shared" si="19"/>
        <v>157.9</v>
      </c>
    </row>
    <row r="110" spans="1:16" ht="18">
      <c r="A110" s="43" t="s">
        <v>356</v>
      </c>
      <c r="B110" s="44">
        <v>216</v>
      </c>
      <c r="C110" s="45" t="s">
        <v>260</v>
      </c>
      <c r="D110" s="45" t="s">
        <v>261</v>
      </c>
      <c r="E110" s="45" t="s">
        <v>119</v>
      </c>
      <c r="F110" s="44" t="s">
        <v>314</v>
      </c>
      <c r="G110" s="61">
        <v>13287</v>
      </c>
      <c r="H110" s="56">
        <v>355</v>
      </c>
      <c r="I110" s="47">
        <v>114.3</v>
      </c>
      <c r="J110" s="47"/>
      <c r="K110" s="47"/>
      <c r="L110" s="53">
        <f t="shared" si="15"/>
        <v>45</v>
      </c>
      <c r="M110" s="48">
        <f t="shared" si="16"/>
        <v>114.3</v>
      </c>
      <c r="N110" s="48">
        <f t="shared" si="17"/>
        <v>0</v>
      </c>
      <c r="O110" s="44">
        <f t="shared" si="18"/>
        <v>0</v>
      </c>
      <c r="P110" s="49">
        <f t="shared" si="19"/>
        <v>159.30000000000001</v>
      </c>
    </row>
    <row r="111" spans="1:16" ht="18">
      <c r="A111" s="43" t="s">
        <v>357</v>
      </c>
      <c r="B111" s="44">
        <v>307</v>
      </c>
      <c r="C111" s="45" t="s">
        <v>240</v>
      </c>
      <c r="D111" s="45" t="s">
        <v>242</v>
      </c>
      <c r="E111" s="45" t="s">
        <v>120</v>
      </c>
      <c r="F111" s="45" t="s">
        <v>311</v>
      </c>
      <c r="G111" s="61">
        <v>13467</v>
      </c>
      <c r="H111" s="56">
        <v>375</v>
      </c>
      <c r="I111" s="47"/>
      <c r="J111" s="47">
        <v>45.6</v>
      </c>
      <c r="K111" s="47"/>
      <c r="L111" s="53">
        <f t="shared" si="15"/>
        <v>25</v>
      </c>
      <c r="M111" s="48">
        <f t="shared" si="16"/>
        <v>0</v>
      </c>
      <c r="N111" s="48">
        <f t="shared" si="17"/>
        <v>136.80000000000001</v>
      </c>
      <c r="O111" s="44">
        <f t="shared" si="18"/>
        <v>0</v>
      </c>
      <c r="P111" s="49">
        <f t="shared" si="19"/>
        <v>161.80000000000001</v>
      </c>
    </row>
    <row r="112" spans="1:16" ht="18">
      <c r="A112" s="43" t="s">
        <v>358</v>
      </c>
      <c r="B112" s="44">
        <v>514</v>
      </c>
      <c r="C112" s="45" t="s">
        <v>220</v>
      </c>
      <c r="D112" s="45" t="s">
        <v>221</v>
      </c>
      <c r="E112" s="45" t="s">
        <v>117</v>
      </c>
      <c r="F112" s="44" t="s">
        <v>314</v>
      </c>
      <c r="G112" s="61">
        <v>13218</v>
      </c>
      <c r="H112" s="56">
        <v>295</v>
      </c>
      <c r="I112" s="47">
        <v>57.2</v>
      </c>
      <c r="J112" s="47"/>
      <c r="K112" s="47"/>
      <c r="L112" s="53">
        <f t="shared" si="15"/>
        <v>105</v>
      </c>
      <c r="M112" s="48">
        <f t="shared" si="16"/>
        <v>57.2</v>
      </c>
      <c r="N112" s="48">
        <f t="shared" si="17"/>
        <v>0</v>
      </c>
      <c r="O112" s="44">
        <f t="shared" si="18"/>
        <v>0</v>
      </c>
      <c r="P112" s="49">
        <f t="shared" si="19"/>
        <v>162.19999999999999</v>
      </c>
    </row>
    <row r="113" spans="1:16" ht="18">
      <c r="A113" s="43" t="s">
        <v>359</v>
      </c>
      <c r="B113" s="44">
        <v>707</v>
      </c>
      <c r="C113" s="44" t="s">
        <v>332</v>
      </c>
      <c r="D113" s="44" t="s">
        <v>333</v>
      </c>
      <c r="E113" s="45" t="s">
        <v>122</v>
      </c>
      <c r="F113" s="44" t="s">
        <v>12</v>
      </c>
      <c r="G113" s="61">
        <v>811</v>
      </c>
      <c r="H113" s="56">
        <v>319</v>
      </c>
      <c r="I113" s="47"/>
      <c r="J113" s="47"/>
      <c r="K113" s="47">
        <v>251.4</v>
      </c>
      <c r="L113" s="53">
        <f t="shared" si="15"/>
        <v>81</v>
      </c>
      <c r="M113" s="48">
        <f t="shared" si="16"/>
        <v>0</v>
      </c>
      <c r="N113" s="48">
        <f t="shared" si="17"/>
        <v>0</v>
      </c>
      <c r="O113" s="44">
        <f t="shared" si="18"/>
        <v>83.8</v>
      </c>
      <c r="P113" s="49">
        <f t="shared" si="19"/>
        <v>164.8</v>
      </c>
    </row>
    <row r="114" spans="1:16" ht="18">
      <c r="A114" s="43" t="s">
        <v>360</v>
      </c>
      <c r="B114" s="44">
        <v>130</v>
      </c>
      <c r="C114" s="45" t="s">
        <v>422</v>
      </c>
      <c r="D114" s="45" t="s">
        <v>423</v>
      </c>
      <c r="E114" s="45" t="s">
        <v>118</v>
      </c>
      <c r="F114" s="45" t="s">
        <v>311</v>
      </c>
      <c r="G114" s="61">
        <v>13251</v>
      </c>
      <c r="H114" s="56">
        <v>386</v>
      </c>
      <c r="I114" s="47"/>
      <c r="J114" s="47">
        <v>51.5</v>
      </c>
      <c r="K114" s="47"/>
      <c r="L114" s="53">
        <f t="shared" si="15"/>
        <v>14</v>
      </c>
      <c r="M114" s="48">
        <f t="shared" si="16"/>
        <v>0</v>
      </c>
      <c r="N114" s="48">
        <f t="shared" si="17"/>
        <v>154.5</v>
      </c>
      <c r="O114" s="44">
        <f t="shared" si="18"/>
        <v>0</v>
      </c>
      <c r="P114" s="49">
        <f t="shared" si="19"/>
        <v>168.5</v>
      </c>
    </row>
    <row r="115" spans="1:16" ht="18">
      <c r="A115" s="43" t="s">
        <v>361</v>
      </c>
      <c r="B115" s="44">
        <v>209</v>
      </c>
      <c r="C115" s="45" t="s">
        <v>255</v>
      </c>
      <c r="D115" s="45" t="s">
        <v>139</v>
      </c>
      <c r="E115" s="45" t="s">
        <v>119</v>
      </c>
      <c r="F115" s="44" t="s">
        <v>12</v>
      </c>
      <c r="G115" s="61">
        <v>851</v>
      </c>
      <c r="H115" s="56">
        <v>308</v>
      </c>
      <c r="I115" s="47"/>
      <c r="J115" s="47"/>
      <c r="K115" s="47">
        <v>230.5</v>
      </c>
      <c r="L115" s="53">
        <f t="shared" si="15"/>
        <v>92</v>
      </c>
      <c r="M115" s="48">
        <f t="shared" si="16"/>
        <v>0</v>
      </c>
      <c r="N115" s="48">
        <f t="shared" si="17"/>
        <v>0</v>
      </c>
      <c r="O115" s="44">
        <f t="shared" si="18"/>
        <v>76.833333333333329</v>
      </c>
      <c r="P115" s="49">
        <f t="shared" si="19"/>
        <v>168.83333333333331</v>
      </c>
    </row>
    <row r="116" spans="1:16" ht="18">
      <c r="A116" s="43" t="s">
        <v>362</v>
      </c>
      <c r="B116" s="44">
        <v>311</v>
      </c>
      <c r="C116" s="45" t="s">
        <v>247</v>
      </c>
      <c r="D116" s="45" t="s">
        <v>172</v>
      </c>
      <c r="E116" s="45" t="s">
        <v>120</v>
      </c>
      <c r="F116" s="45" t="s">
        <v>311</v>
      </c>
      <c r="G116" s="61">
        <v>13062</v>
      </c>
      <c r="H116" s="56">
        <v>365</v>
      </c>
      <c r="I116" s="47"/>
      <c r="J116" s="47">
        <v>44.7</v>
      </c>
      <c r="K116" s="47"/>
      <c r="L116" s="53">
        <f t="shared" si="15"/>
        <v>35</v>
      </c>
      <c r="M116" s="48">
        <f t="shared" si="16"/>
        <v>0</v>
      </c>
      <c r="N116" s="48">
        <f t="shared" si="17"/>
        <v>134.10000000000002</v>
      </c>
      <c r="O116" s="44">
        <f t="shared" si="18"/>
        <v>0</v>
      </c>
      <c r="P116" s="49">
        <f t="shared" si="19"/>
        <v>169.10000000000002</v>
      </c>
    </row>
    <row r="117" spans="1:16" ht="18">
      <c r="A117" s="43" t="s">
        <v>363</v>
      </c>
      <c r="B117" s="44">
        <v>806</v>
      </c>
      <c r="C117" s="44" t="s">
        <v>250</v>
      </c>
      <c r="D117" s="44" t="s">
        <v>110</v>
      </c>
      <c r="E117" s="44" t="s">
        <v>124</v>
      </c>
      <c r="F117" s="44" t="s">
        <v>12</v>
      </c>
      <c r="G117" s="61">
        <v>831</v>
      </c>
      <c r="H117" s="56">
        <v>313</v>
      </c>
      <c r="I117" s="55"/>
      <c r="J117" s="47"/>
      <c r="K117" s="47">
        <v>249.2</v>
      </c>
      <c r="L117" s="53">
        <f t="shared" si="15"/>
        <v>87</v>
      </c>
      <c r="M117" s="48">
        <f t="shared" si="16"/>
        <v>0</v>
      </c>
      <c r="N117" s="48">
        <f t="shared" si="17"/>
        <v>0</v>
      </c>
      <c r="O117" s="44">
        <f t="shared" si="18"/>
        <v>83.066666666666663</v>
      </c>
      <c r="P117" s="49">
        <f t="shared" si="19"/>
        <v>170.06666666666666</v>
      </c>
    </row>
    <row r="118" spans="1:16" ht="18">
      <c r="A118" s="43" t="s">
        <v>364</v>
      </c>
      <c r="B118" s="44">
        <v>125</v>
      </c>
      <c r="C118" s="45" t="s">
        <v>418</v>
      </c>
      <c r="D118" s="45" t="s">
        <v>419</v>
      </c>
      <c r="E118" s="45" t="s">
        <v>118</v>
      </c>
      <c r="F118" s="45" t="s">
        <v>311</v>
      </c>
      <c r="G118" s="61">
        <v>13613</v>
      </c>
      <c r="H118" s="56">
        <v>382</v>
      </c>
      <c r="I118" s="55"/>
      <c r="J118" s="47">
        <v>51.8</v>
      </c>
      <c r="K118" s="69"/>
      <c r="L118" s="53">
        <f t="shared" si="15"/>
        <v>18</v>
      </c>
      <c r="M118" s="48">
        <f t="shared" si="16"/>
        <v>0</v>
      </c>
      <c r="N118" s="48">
        <f t="shared" si="17"/>
        <v>155.39999999999998</v>
      </c>
      <c r="O118" s="44">
        <f t="shared" si="18"/>
        <v>0</v>
      </c>
      <c r="P118" s="49">
        <f t="shared" si="19"/>
        <v>173.39999999999998</v>
      </c>
    </row>
    <row r="119" spans="1:16" ht="18">
      <c r="A119" s="43" t="s">
        <v>365</v>
      </c>
      <c r="B119" s="44">
        <v>418</v>
      </c>
      <c r="C119" s="44" t="s">
        <v>163</v>
      </c>
      <c r="D119" s="44" t="s">
        <v>165</v>
      </c>
      <c r="E119" s="44" t="s">
        <v>8</v>
      </c>
      <c r="F119" s="50" t="s">
        <v>12</v>
      </c>
      <c r="G119" s="61">
        <v>971</v>
      </c>
      <c r="H119" s="56">
        <v>304</v>
      </c>
      <c r="I119" s="55"/>
      <c r="J119" s="47"/>
      <c r="K119" s="47">
        <v>235.5</v>
      </c>
      <c r="L119" s="53">
        <f t="shared" si="15"/>
        <v>96</v>
      </c>
      <c r="M119" s="48">
        <f t="shared" si="16"/>
        <v>0</v>
      </c>
      <c r="N119" s="48">
        <f t="shared" si="17"/>
        <v>0</v>
      </c>
      <c r="O119" s="44">
        <f t="shared" si="18"/>
        <v>78.5</v>
      </c>
      <c r="P119" s="49">
        <f t="shared" si="19"/>
        <v>174.5</v>
      </c>
    </row>
    <row r="120" spans="1:16" ht="18">
      <c r="A120" s="43" t="s">
        <v>366</v>
      </c>
      <c r="B120" s="44">
        <v>422</v>
      </c>
      <c r="C120" s="44" t="s">
        <v>166</v>
      </c>
      <c r="D120" s="44" t="s">
        <v>167</v>
      </c>
      <c r="E120" s="44" t="s">
        <v>8</v>
      </c>
      <c r="F120" s="45" t="s">
        <v>314</v>
      </c>
      <c r="G120" s="61">
        <v>13431</v>
      </c>
      <c r="H120" s="56">
        <v>354</v>
      </c>
      <c r="I120" s="55">
        <v>132.69999999999999</v>
      </c>
      <c r="J120" s="47"/>
      <c r="K120" s="77"/>
      <c r="L120" s="53">
        <f t="shared" si="15"/>
        <v>46</v>
      </c>
      <c r="M120" s="48">
        <f t="shared" si="16"/>
        <v>132.69999999999999</v>
      </c>
      <c r="N120" s="48">
        <f t="shared" si="17"/>
        <v>0</v>
      </c>
      <c r="O120" s="44">
        <v>0</v>
      </c>
      <c r="P120" s="49">
        <f t="shared" si="19"/>
        <v>178.7</v>
      </c>
    </row>
    <row r="121" spans="1:16" ht="18">
      <c r="A121" s="43" t="s">
        <v>367</v>
      </c>
      <c r="B121" s="44">
        <v>412</v>
      </c>
      <c r="C121" s="44" t="s">
        <v>175</v>
      </c>
      <c r="D121" s="44" t="s">
        <v>114</v>
      </c>
      <c r="E121" s="44" t="s">
        <v>8</v>
      </c>
      <c r="F121" s="44" t="s">
        <v>311</v>
      </c>
      <c r="G121" s="61">
        <v>13371</v>
      </c>
      <c r="H121" s="56">
        <v>311</v>
      </c>
      <c r="I121" s="55"/>
      <c r="J121" s="47">
        <v>30.2</v>
      </c>
      <c r="K121" s="47"/>
      <c r="L121" s="53">
        <f t="shared" si="15"/>
        <v>89</v>
      </c>
      <c r="M121" s="48">
        <f t="shared" si="16"/>
        <v>0</v>
      </c>
      <c r="N121" s="48">
        <f t="shared" si="17"/>
        <v>90.6</v>
      </c>
      <c r="O121" s="44">
        <f t="shared" ref="O121:O152" si="20">K121/3</f>
        <v>0</v>
      </c>
      <c r="P121" s="49">
        <f t="shared" si="19"/>
        <v>179.6</v>
      </c>
    </row>
    <row r="122" spans="1:16" ht="18">
      <c r="A122" s="43" t="s">
        <v>368</v>
      </c>
      <c r="B122" s="44">
        <v>425</v>
      </c>
      <c r="C122" s="44" t="s">
        <v>138</v>
      </c>
      <c r="D122" s="44" t="s">
        <v>170</v>
      </c>
      <c r="E122" s="44" t="s">
        <v>8</v>
      </c>
      <c r="F122" s="45" t="s">
        <v>12</v>
      </c>
      <c r="G122" s="61">
        <v>206</v>
      </c>
      <c r="H122" s="56">
        <v>337</v>
      </c>
      <c r="I122" s="55"/>
      <c r="J122" s="47"/>
      <c r="K122" s="47">
        <v>350.4</v>
      </c>
      <c r="L122" s="53">
        <f t="shared" si="15"/>
        <v>63</v>
      </c>
      <c r="M122" s="48">
        <f t="shared" si="16"/>
        <v>0</v>
      </c>
      <c r="N122" s="48">
        <f t="shared" si="17"/>
        <v>0</v>
      </c>
      <c r="O122" s="44">
        <f t="shared" si="20"/>
        <v>116.8</v>
      </c>
      <c r="P122" s="49">
        <f t="shared" si="19"/>
        <v>179.8</v>
      </c>
    </row>
    <row r="123" spans="1:16" ht="18">
      <c r="A123" s="43" t="s">
        <v>369</v>
      </c>
      <c r="B123" s="44">
        <v>109</v>
      </c>
      <c r="C123" s="45" t="s">
        <v>140</v>
      </c>
      <c r="D123" s="45" t="s">
        <v>141</v>
      </c>
      <c r="E123" s="45" t="s">
        <v>118</v>
      </c>
      <c r="F123" s="45" t="s">
        <v>314</v>
      </c>
      <c r="G123" s="61">
        <v>13070</v>
      </c>
      <c r="H123" s="56">
        <v>344</v>
      </c>
      <c r="I123" s="55">
        <v>125.5</v>
      </c>
      <c r="J123" s="47"/>
      <c r="K123" s="47"/>
      <c r="L123" s="53">
        <f t="shared" si="15"/>
        <v>56</v>
      </c>
      <c r="M123" s="48">
        <f t="shared" si="16"/>
        <v>125.5</v>
      </c>
      <c r="N123" s="48">
        <f t="shared" si="17"/>
        <v>0</v>
      </c>
      <c r="O123" s="44">
        <f t="shared" si="20"/>
        <v>0</v>
      </c>
      <c r="P123" s="49">
        <f t="shared" si="19"/>
        <v>181.5</v>
      </c>
    </row>
    <row r="124" spans="1:16" ht="18">
      <c r="A124" s="43" t="s">
        <v>370</v>
      </c>
      <c r="B124" s="44">
        <v>128</v>
      </c>
      <c r="C124" s="45" t="s">
        <v>195</v>
      </c>
      <c r="D124" s="45" t="s">
        <v>267</v>
      </c>
      <c r="E124" s="45" t="s">
        <v>118</v>
      </c>
      <c r="F124" s="45" t="s">
        <v>12</v>
      </c>
      <c r="G124" s="61">
        <v>7621</v>
      </c>
      <c r="H124" s="56">
        <v>340</v>
      </c>
      <c r="I124" s="47"/>
      <c r="J124" s="47"/>
      <c r="K124" s="47">
        <v>379</v>
      </c>
      <c r="L124" s="53">
        <f t="shared" si="15"/>
        <v>60</v>
      </c>
      <c r="M124" s="48">
        <f t="shared" si="16"/>
        <v>0</v>
      </c>
      <c r="N124" s="48">
        <f t="shared" si="17"/>
        <v>0</v>
      </c>
      <c r="O124" s="44">
        <f t="shared" si="20"/>
        <v>126.33333333333333</v>
      </c>
      <c r="P124" s="49">
        <f t="shared" si="19"/>
        <v>186.33333333333331</v>
      </c>
    </row>
    <row r="125" spans="1:16" ht="18">
      <c r="A125" s="43" t="s">
        <v>371</v>
      </c>
      <c r="B125" s="44">
        <v>816</v>
      </c>
      <c r="C125" s="44" t="s">
        <v>429</v>
      </c>
      <c r="D125" s="44" t="s">
        <v>174</v>
      </c>
      <c r="E125" s="44" t="s">
        <v>124</v>
      </c>
      <c r="F125" s="44" t="s">
        <v>311</v>
      </c>
      <c r="G125" s="61">
        <v>13775</v>
      </c>
      <c r="H125" s="56">
        <v>368</v>
      </c>
      <c r="I125" s="55"/>
      <c r="J125" s="47">
        <v>53.1</v>
      </c>
      <c r="K125" s="47"/>
      <c r="L125" s="53">
        <f t="shared" si="15"/>
        <v>32</v>
      </c>
      <c r="M125" s="48">
        <f t="shared" si="16"/>
        <v>0</v>
      </c>
      <c r="N125" s="48">
        <f t="shared" si="17"/>
        <v>159.30000000000001</v>
      </c>
      <c r="O125" s="44">
        <f t="shared" si="20"/>
        <v>0</v>
      </c>
      <c r="P125" s="49">
        <f t="shared" si="19"/>
        <v>191.3</v>
      </c>
    </row>
    <row r="126" spans="1:16" ht="18">
      <c r="A126" s="43" t="s">
        <v>372</v>
      </c>
      <c r="B126" s="44">
        <v>911</v>
      </c>
      <c r="C126" s="44" t="s">
        <v>417</v>
      </c>
      <c r="D126" s="44" t="s">
        <v>327</v>
      </c>
      <c r="E126" s="45" t="s">
        <v>123</v>
      </c>
      <c r="F126" s="44" t="s">
        <v>12</v>
      </c>
      <c r="G126" s="61">
        <v>653</v>
      </c>
      <c r="H126" s="56">
        <v>303</v>
      </c>
      <c r="I126" s="55"/>
      <c r="J126" s="47"/>
      <c r="K126" s="47">
        <v>288.89999999999998</v>
      </c>
      <c r="L126" s="53">
        <f t="shared" si="15"/>
        <v>97</v>
      </c>
      <c r="M126" s="48">
        <f t="shared" si="16"/>
        <v>0</v>
      </c>
      <c r="N126" s="48">
        <f t="shared" si="17"/>
        <v>0</v>
      </c>
      <c r="O126" s="44">
        <f t="shared" si="20"/>
        <v>96.3</v>
      </c>
      <c r="P126" s="49">
        <f t="shared" si="19"/>
        <v>193.3</v>
      </c>
    </row>
    <row r="127" spans="1:16" ht="18">
      <c r="A127" s="43" t="s">
        <v>373</v>
      </c>
      <c r="B127" s="44">
        <v>607</v>
      </c>
      <c r="C127" s="85" t="s">
        <v>258</v>
      </c>
      <c r="D127" s="85" t="s">
        <v>139</v>
      </c>
      <c r="E127" s="45" t="s">
        <v>121</v>
      </c>
      <c r="F127" s="44" t="s">
        <v>314</v>
      </c>
      <c r="G127" s="61">
        <v>13178</v>
      </c>
      <c r="H127" s="56">
        <v>276</v>
      </c>
      <c r="I127" s="55">
        <v>77.400000000000006</v>
      </c>
      <c r="J127" s="47"/>
      <c r="K127" s="47"/>
      <c r="L127" s="53">
        <f t="shared" si="15"/>
        <v>124</v>
      </c>
      <c r="M127" s="48">
        <f t="shared" si="16"/>
        <v>77.400000000000006</v>
      </c>
      <c r="N127" s="48">
        <f t="shared" si="17"/>
        <v>0</v>
      </c>
      <c r="O127" s="44">
        <f t="shared" si="20"/>
        <v>0</v>
      </c>
      <c r="P127" s="49">
        <f t="shared" si="19"/>
        <v>201.4</v>
      </c>
    </row>
    <row r="128" spans="1:16" ht="18">
      <c r="A128" s="43" t="s">
        <v>374</v>
      </c>
      <c r="B128" s="44">
        <v>408</v>
      </c>
      <c r="C128" s="44" t="s">
        <v>312</v>
      </c>
      <c r="D128" s="44" t="s">
        <v>313</v>
      </c>
      <c r="E128" s="44" t="s">
        <v>8</v>
      </c>
      <c r="F128" s="44" t="s">
        <v>314</v>
      </c>
      <c r="G128" s="61">
        <v>13379</v>
      </c>
      <c r="H128" s="56">
        <v>251</v>
      </c>
      <c r="I128" s="55">
        <v>56.7</v>
      </c>
      <c r="J128" s="47"/>
      <c r="K128" s="47"/>
      <c r="L128" s="53">
        <f t="shared" si="15"/>
        <v>149</v>
      </c>
      <c r="M128" s="48">
        <f t="shared" si="16"/>
        <v>56.7</v>
      </c>
      <c r="N128" s="48">
        <f t="shared" si="17"/>
        <v>0</v>
      </c>
      <c r="O128" s="44">
        <f t="shared" si="20"/>
        <v>0</v>
      </c>
      <c r="P128" s="49">
        <f t="shared" si="19"/>
        <v>205.7</v>
      </c>
    </row>
    <row r="129" spans="1:16" ht="18">
      <c r="A129" s="43" t="s">
        <v>375</v>
      </c>
      <c r="B129" s="44">
        <v>708</v>
      </c>
      <c r="C129" s="44" t="s">
        <v>142</v>
      </c>
      <c r="D129" s="44" t="s">
        <v>149</v>
      </c>
      <c r="E129" s="45" t="s">
        <v>122</v>
      </c>
      <c r="F129" s="44" t="s">
        <v>12</v>
      </c>
      <c r="G129" s="61">
        <v>612</v>
      </c>
      <c r="H129" s="56">
        <v>269</v>
      </c>
      <c r="I129" s="55"/>
      <c r="J129" s="47"/>
      <c r="K129" s="47">
        <v>231.2</v>
      </c>
      <c r="L129" s="53">
        <f t="shared" si="15"/>
        <v>131</v>
      </c>
      <c r="M129" s="48">
        <f t="shared" si="16"/>
        <v>0</v>
      </c>
      <c r="N129" s="48">
        <f t="shared" si="17"/>
        <v>0</v>
      </c>
      <c r="O129" s="44">
        <f t="shared" si="20"/>
        <v>77.066666666666663</v>
      </c>
      <c r="P129" s="49">
        <f t="shared" si="19"/>
        <v>208.06666666666666</v>
      </c>
    </row>
    <row r="130" spans="1:16" ht="18">
      <c r="A130" s="43" t="s">
        <v>376</v>
      </c>
      <c r="B130" s="44">
        <v>415</v>
      </c>
      <c r="C130" s="44" t="s">
        <v>163</v>
      </c>
      <c r="D130" s="44" t="s">
        <v>164</v>
      </c>
      <c r="E130" s="44" t="s">
        <v>8</v>
      </c>
      <c r="F130" s="45" t="s">
        <v>314</v>
      </c>
      <c r="G130" s="61">
        <v>13363</v>
      </c>
      <c r="H130" s="56">
        <v>278</v>
      </c>
      <c r="I130" s="55">
        <v>89.4</v>
      </c>
      <c r="J130" s="47"/>
      <c r="K130" s="47"/>
      <c r="L130" s="53">
        <f t="shared" si="15"/>
        <v>122</v>
      </c>
      <c r="M130" s="48">
        <f t="shared" si="16"/>
        <v>89.4</v>
      </c>
      <c r="N130" s="48">
        <f t="shared" si="17"/>
        <v>0</v>
      </c>
      <c r="O130" s="44">
        <f t="shared" si="20"/>
        <v>0</v>
      </c>
      <c r="P130" s="49">
        <f t="shared" si="19"/>
        <v>211.4</v>
      </c>
    </row>
    <row r="131" spans="1:16" ht="18">
      <c r="A131" s="43" t="s">
        <v>377</v>
      </c>
      <c r="B131" s="44">
        <v>810</v>
      </c>
      <c r="C131" s="44" t="s">
        <v>343</v>
      </c>
      <c r="D131" s="44" t="s">
        <v>344</v>
      </c>
      <c r="E131" s="44" t="s">
        <v>124</v>
      </c>
      <c r="F131" s="44" t="s">
        <v>12</v>
      </c>
      <c r="G131" s="61">
        <v>185</v>
      </c>
      <c r="H131" s="56">
        <v>338</v>
      </c>
      <c r="I131" s="55"/>
      <c r="J131" s="47"/>
      <c r="K131" s="47">
        <v>450.4</v>
      </c>
      <c r="L131" s="53">
        <f t="shared" si="15"/>
        <v>62</v>
      </c>
      <c r="M131" s="48">
        <f t="shared" si="16"/>
        <v>0</v>
      </c>
      <c r="N131" s="48">
        <f t="shared" si="17"/>
        <v>0</v>
      </c>
      <c r="O131" s="44">
        <f t="shared" si="20"/>
        <v>150.13333333333333</v>
      </c>
      <c r="P131" s="49">
        <f t="shared" si="19"/>
        <v>212.13333333333333</v>
      </c>
    </row>
    <row r="132" spans="1:16" ht="18">
      <c r="A132" s="43" t="s">
        <v>378</v>
      </c>
      <c r="B132" s="44">
        <v>508</v>
      </c>
      <c r="C132" s="45" t="s">
        <v>229</v>
      </c>
      <c r="D132" s="45" t="s">
        <v>172</v>
      </c>
      <c r="E132" s="45" t="s">
        <v>117</v>
      </c>
      <c r="F132" s="44" t="s">
        <v>311</v>
      </c>
      <c r="G132" s="61">
        <v>13090</v>
      </c>
      <c r="H132" s="56">
        <v>385</v>
      </c>
      <c r="I132" s="55"/>
      <c r="J132" s="47">
        <v>66.099999999999994</v>
      </c>
      <c r="K132" s="47"/>
      <c r="L132" s="53">
        <f t="shared" si="15"/>
        <v>15</v>
      </c>
      <c r="M132" s="48">
        <f t="shared" si="16"/>
        <v>0</v>
      </c>
      <c r="N132" s="48">
        <f t="shared" si="17"/>
        <v>198.29999999999998</v>
      </c>
      <c r="O132" s="44">
        <f t="shared" si="20"/>
        <v>0</v>
      </c>
      <c r="P132" s="49">
        <f t="shared" si="19"/>
        <v>213.29999999999998</v>
      </c>
    </row>
    <row r="133" spans="1:16" ht="18">
      <c r="A133" s="43" t="s">
        <v>379</v>
      </c>
      <c r="B133" s="44">
        <v>509</v>
      </c>
      <c r="C133" s="45" t="s">
        <v>209</v>
      </c>
      <c r="D133" s="45" t="s">
        <v>149</v>
      </c>
      <c r="E133" s="45" t="s">
        <v>117</v>
      </c>
      <c r="F133" s="44" t="s">
        <v>314</v>
      </c>
      <c r="G133" s="61">
        <v>13323</v>
      </c>
      <c r="H133" s="56">
        <v>326</v>
      </c>
      <c r="I133" s="55">
        <v>142</v>
      </c>
      <c r="J133" s="47"/>
      <c r="K133" s="47"/>
      <c r="L133" s="53">
        <f t="shared" si="15"/>
        <v>74</v>
      </c>
      <c r="M133" s="48">
        <f t="shared" si="16"/>
        <v>142</v>
      </c>
      <c r="N133" s="48">
        <f t="shared" si="17"/>
        <v>0</v>
      </c>
      <c r="O133" s="44">
        <f t="shared" si="20"/>
        <v>0</v>
      </c>
      <c r="P133" s="49">
        <f t="shared" si="19"/>
        <v>216</v>
      </c>
    </row>
    <row r="134" spans="1:16" ht="18">
      <c r="A134" s="43" t="s">
        <v>380</v>
      </c>
      <c r="B134" s="44">
        <v>817</v>
      </c>
      <c r="C134" s="44" t="s">
        <v>429</v>
      </c>
      <c r="D134" s="44" t="s">
        <v>208</v>
      </c>
      <c r="E134" s="44" t="s">
        <v>124</v>
      </c>
      <c r="F134" s="44" t="s">
        <v>311</v>
      </c>
      <c r="G134" s="61">
        <v>13779</v>
      </c>
      <c r="H134" s="56">
        <v>348</v>
      </c>
      <c r="I134" s="55"/>
      <c r="J134" s="47">
        <v>54.7</v>
      </c>
      <c r="K134" s="47"/>
      <c r="L134" s="53">
        <f t="shared" si="15"/>
        <v>52</v>
      </c>
      <c r="M134" s="48">
        <f t="shared" si="16"/>
        <v>0</v>
      </c>
      <c r="N134" s="48">
        <f t="shared" si="17"/>
        <v>164.10000000000002</v>
      </c>
      <c r="O134" s="44">
        <f t="shared" si="20"/>
        <v>0</v>
      </c>
      <c r="P134" s="49">
        <f t="shared" si="19"/>
        <v>216.10000000000002</v>
      </c>
    </row>
    <row r="135" spans="1:16" ht="18">
      <c r="A135" s="43" t="s">
        <v>381</v>
      </c>
      <c r="B135" s="44">
        <v>804</v>
      </c>
      <c r="C135" s="44" t="s">
        <v>326</v>
      </c>
      <c r="D135" s="44" t="s">
        <v>327</v>
      </c>
      <c r="E135" s="44" t="s">
        <v>124</v>
      </c>
      <c r="F135" s="44" t="s">
        <v>12</v>
      </c>
      <c r="G135" s="61">
        <v>891</v>
      </c>
      <c r="H135" s="56">
        <v>244</v>
      </c>
      <c r="I135" s="55"/>
      <c r="J135" s="47"/>
      <c r="K135" s="47">
        <v>181</v>
      </c>
      <c r="L135" s="53">
        <f t="shared" si="15"/>
        <v>156</v>
      </c>
      <c r="M135" s="48">
        <f t="shared" si="16"/>
        <v>0</v>
      </c>
      <c r="N135" s="48">
        <f t="shared" si="17"/>
        <v>0</v>
      </c>
      <c r="O135" s="44">
        <f t="shared" si="20"/>
        <v>60.333333333333336</v>
      </c>
      <c r="P135" s="49">
        <f t="shared" si="19"/>
        <v>216.33333333333334</v>
      </c>
    </row>
    <row r="136" spans="1:16" ht="18">
      <c r="A136" s="43" t="s">
        <v>382</v>
      </c>
      <c r="B136" s="44">
        <v>521</v>
      </c>
      <c r="C136" s="45" t="s">
        <v>145</v>
      </c>
      <c r="D136" s="45" t="s">
        <v>188</v>
      </c>
      <c r="E136" s="45" t="s">
        <v>117</v>
      </c>
      <c r="F136" s="45" t="s">
        <v>311</v>
      </c>
      <c r="G136" s="61">
        <v>13791</v>
      </c>
      <c r="H136" s="56">
        <v>378</v>
      </c>
      <c r="I136" s="55"/>
      <c r="J136" s="47">
        <v>66.8</v>
      </c>
      <c r="K136" s="47"/>
      <c r="L136" s="53">
        <f t="shared" si="15"/>
        <v>22</v>
      </c>
      <c r="M136" s="48">
        <f t="shared" si="16"/>
        <v>0</v>
      </c>
      <c r="N136" s="48">
        <f t="shared" si="17"/>
        <v>200.39999999999998</v>
      </c>
      <c r="O136" s="44">
        <f t="shared" si="20"/>
        <v>0</v>
      </c>
      <c r="P136" s="49">
        <f t="shared" si="19"/>
        <v>222.39999999999998</v>
      </c>
    </row>
    <row r="137" spans="1:16" ht="18">
      <c r="A137" s="43" t="s">
        <v>383</v>
      </c>
      <c r="B137" s="44">
        <v>906</v>
      </c>
      <c r="C137" s="44" t="s">
        <v>143</v>
      </c>
      <c r="D137" s="44" t="s">
        <v>144</v>
      </c>
      <c r="E137" s="45" t="s">
        <v>123</v>
      </c>
      <c r="F137" s="44" t="s">
        <v>314</v>
      </c>
      <c r="G137" s="61">
        <v>13629</v>
      </c>
      <c r="H137" s="56">
        <v>305</v>
      </c>
      <c r="I137" s="47">
        <v>127.4</v>
      </c>
      <c r="J137" s="47"/>
      <c r="K137" s="47"/>
      <c r="L137" s="53">
        <f t="shared" si="15"/>
        <v>95</v>
      </c>
      <c r="M137" s="48">
        <f t="shared" si="16"/>
        <v>127.4</v>
      </c>
      <c r="N137" s="48">
        <f t="shared" si="17"/>
        <v>0</v>
      </c>
      <c r="O137" s="44">
        <f t="shared" si="20"/>
        <v>0</v>
      </c>
      <c r="P137" s="49">
        <f t="shared" si="19"/>
        <v>222.4</v>
      </c>
    </row>
    <row r="138" spans="1:16" ht="18">
      <c r="A138" s="43" t="s">
        <v>384</v>
      </c>
      <c r="B138" s="44">
        <v>616</v>
      </c>
      <c r="C138" s="45" t="s">
        <v>145</v>
      </c>
      <c r="D138" s="45" t="s">
        <v>150</v>
      </c>
      <c r="E138" s="45" t="s">
        <v>121</v>
      </c>
      <c r="F138" s="44" t="s">
        <v>314</v>
      </c>
      <c r="G138" s="61">
        <v>13042</v>
      </c>
      <c r="H138" s="56">
        <v>297</v>
      </c>
      <c r="I138" s="47">
        <v>119.5</v>
      </c>
      <c r="J138" s="47"/>
      <c r="K138" s="47"/>
      <c r="L138" s="53">
        <f t="shared" ref="L138:L169" si="21">SUM(400,-H138)</f>
        <v>103</v>
      </c>
      <c r="M138" s="48">
        <f t="shared" ref="M138:M169" si="22">I138</f>
        <v>119.5</v>
      </c>
      <c r="N138" s="48">
        <f t="shared" ref="N138:N169" si="23">J138*3</f>
        <v>0</v>
      </c>
      <c r="O138" s="44">
        <f t="shared" si="20"/>
        <v>0</v>
      </c>
      <c r="P138" s="49">
        <f t="shared" ref="P138:P169" si="24">SUM(L138:O138)</f>
        <v>222.5</v>
      </c>
    </row>
    <row r="139" spans="1:16" ht="18">
      <c r="A139" s="43" t="s">
        <v>385</v>
      </c>
      <c r="B139" s="44">
        <v>618</v>
      </c>
      <c r="C139" s="45" t="s">
        <v>288</v>
      </c>
      <c r="D139" s="45" t="s">
        <v>289</v>
      </c>
      <c r="E139" s="45" t="s">
        <v>121</v>
      </c>
      <c r="F139" s="44" t="s">
        <v>314</v>
      </c>
      <c r="G139" s="61">
        <v>13755</v>
      </c>
      <c r="H139" s="56">
        <v>316</v>
      </c>
      <c r="I139" s="47">
        <v>151.30000000000001</v>
      </c>
      <c r="J139" s="47"/>
      <c r="K139" s="47"/>
      <c r="L139" s="53">
        <f t="shared" si="21"/>
        <v>84</v>
      </c>
      <c r="M139" s="48">
        <f t="shared" si="22"/>
        <v>151.30000000000001</v>
      </c>
      <c r="N139" s="48">
        <f t="shared" si="23"/>
        <v>0</v>
      </c>
      <c r="O139" s="44">
        <f t="shared" si="20"/>
        <v>0</v>
      </c>
      <c r="P139" s="49">
        <f t="shared" si="24"/>
        <v>235.3</v>
      </c>
    </row>
    <row r="140" spans="1:16" ht="18">
      <c r="A140" s="43" t="s">
        <v>386</v>
      </c>
      <c r="B140" s="44">
        <v>912</v>
      </c>
      <c r="C140" s="44" t="s">
        <v>222</v>
      </c>
      <c r="D140" s="44" t="s">
        <v>169</v>
      </c>
      <c r="E140" s="45" t="s">
        <v>123</v>
      </c>
      <c r="F140" s="44" t="s">
        <v>12</v>
      </c>
      <c r="G140" s="61">
        <v>441</v>
      </c>
      <c r="H140" s="56">
        <v>279</v>
      </c>
      <c r="I140" s="47"/>
      <c r="J140" s="47"/>
      <c r="K140" s="47">
        <v>343.7</v>
      </c>
      <c r="L140" s="53">
        <f t="shared" si="21"/>
        <v>121</v>
      </c>
      <c r="M140" s="48">
        <f t="shared" si="22"/>
        <v>0</v>
      </c>
      <c r="N140" s="48">
        <f t="shared" si="23"/>
        <v>0</v>
      </c>
      <c r="O140" s="44">
        <f t="shared" si="20"/>
        <v>114.56666666666666</v>
      </c>
      <c r="P140" s="49">
        <f t="shared" si="24"/>
        <v>235.56666666666666</v>
      </c>
    </row>
    <row r="141" spans="1:16" ht="18">
      <c r="A141" s="43" t="s">
        <v>387</v>
      </c>
      <c r="B141" s="44">
        <v>814</v>
      </c>
      <c r="C141" s="44" t="s">
        <v>239</v>
      </c>
      <c r="D141" s="44" t="s">
        <v>112</v>
      </c>
      <c r="E141" s="44" t="s">
        <v>124</v>
      </c>
      <c r="F141" s="44" t="s">
        <v>12</v>
      </c>
      <c r="G141" s="61">
        <v>5930</v>
      </c>
      <c r="H141" s="56">
        <v>308</v>
      </c>
      <c r="I141" s="47"/>
      <c r="J141" s="47"/>
      <c r="K141" s="47">
        <v>446.6</v>
      </c>
      <c r="L141" s="53">
        <f t="shared" si="21"/>
        <v>92</v>
      </c>
      <c r="M141" s="48">
        <f t="shared" si="22"/>
        <v>0</v>
      </c>
      <c r="N141" s="48">
        <f t="shared" si="23"/>
        <v>0</v>
      </c>
      <c r="O141" s="44">
        <f t="shared" si="20"/>
        <v>148.86666666666667</v>
      </c>
      <c r="P141" s="49">
        <f t="shared" si="24"/>
        <v>240.86666666666667</v>
      </c>
    </row>
    <row r="142" spans="1:16" ht="18">
      <c r="A142" s="43" t="s">
        <v>388</v>
      </c>
      <c r="B142" s="44">
        <v>409</v>
      </c>
      <c r="C142" s="45" t="s">
        <v>161</v>
      </c>
      <c r="D142" s="45" t="s">
        <v>162</v>
      </c>
      <c r="E142" s="45" t="s">
        <v>8</v>
      </c>
      <c r="F142" s="44" t="s">
        <v>311</v>
      </c>
      <c r="G142" s="61">
        <v>13122</v>
      </c>
      <c r="H142" s="56">
        <v>362</v>
      </c>
      <c r="I142" s="47"/>
      <c r="J142" s="47">
        <v>67.8</v>
      </c>
      <c r="K142" s="47"/>
      <c r="L142" s="53">
        <f t="shared" si="21"/>
        <v>38</v>
      </c>
      <c r="M142" s="48">
        <f t="shared" si="22"/>
        <v>0</v>
      </c>
      <c r="N142" s="48">
        <f t="shared" si="23"/>
        <v>203.39999999999998</v>
      </c>
      <c r="O142" s="44">
        <f t="shared" si="20"/>
        <v>0</v>
      </c>
      <c r="P142" s="49">
        <f t="shared" si="24"/>
        <v>241.39999999999998</v>
      </c>
    </row>
    <row r="143" spans="1:16" ht="18">
      <c r="A143" s="43" t="s">
        <v>389</v>
      </c>
      <c r="B143" s="44">
        <v>404</v>
      </c>
      <c r="C143" s="44" t="s">
        <v>113</v>
      </c>
      <c r="D143" s="44" t="s">
        <v>114</v>
      </c>
      <c r="E143" s="44" t="s">
        <v>8</v>
      </c>
      <c r="F143" s="45" t="s">
        <v>311</v>
      </c>
      <c r="G143" s="61">
        <v>13395</v>
      </c>
      <c r="H143" s="56">
        <v>365</v>
      </c>
      <c r="I143" s="55"/>
      <c r="J143" s="47">
        <v>70.400000000000006</v>
      </c>
      <c r="K143" s="47"/>
      <c r="L143" s="53">
        <f t="shared" si="21"/>
        <v>35</v>
      </c>
      <c r="M143" s="48">
        <f t="shared" si="22"/>
        <v>0</v>
      </c>
      <c r="N143" s="48">
        <f t="shared" si="23"/>
        <v>211.20000000000002</v>
      </c>
      <c r="O143" s="44">
        <f t="shared" si="20"/>
        <v>0</v>
      </c>
      <c r="P143" s="49">
        <f t="shared" si="24"/>
        <v>246.20000000000002</v>
      </c>
    </row>
    <row r="144" spans="1:16" ht="18">
      <c r="A144" s="43" t="s">
        <v>390</v>
      </c>
      <c r="B144" s="44">
        <v>513</v>
      </c>
      <c r="C144" s="45" t="s">
        <v>215</v>
      </c>
      <c r="D144" s="45" t="s">
        <v>216</v>
      </c>
      <c r="E144" s="45" t="s">
        <v>117</v>
      </c>
      <c r="F144" s="44" t="s">
        <v>314</v>
      </c>
      <c r="G144" s="61">
        <v>13222</v>
      </c>
      <c r="H144" s="56">
        <v>343</v>
      </c>
      <c r="I144" s="55">
        <v>196.6</v>
      </c>
      <c r="J144" s="47"/>
      <c r="K144" s="47"/>
      <c r="L144" s="53">
        <f t="shared" si="21"/>
        <v>57</v>
      </c>
      <c r="M144" s="48">
        <f t="shared" si="22"/>
        <v>196.6</v>
      </c>
      <c r="N144" s="48">
        <f t="shared" si="23"/>
        <v>0</v>
      </c>
      <c r="O144" s="44">
        <f t="shared" si="20"/>
        <v>0</v>
      </c>
      <c r="P144" s="49">
        <f t="shared" si="24"/>
        <v>253.6</v>
      </c>
    </row>
    <row r="145" spans="1:16" ht="18">
      <c r="A145" s="43" t="s">
        <v>391</v>
      </c>
      <c r="B145" s="44">
        <v>910</v>
      </c>
      <c r="C145" s="44" t="s">
        <v>143</v>
      </c>
      <c r="D145" s="44" t="s">
        <v>144</v>
      </c>
      <c r="E145" s="45" t="s">
        <v>123</v>
      </c>
      <c r="F145" s="44" t="s">
        <v>311</v>
      </c>
      <c r="G145" s="61">
        <v>13030</v>
      </c>
      <c r="H145" s="56">
        <v>336</v>
      </c>
      <c r="I145" s="55"/>
      <c r="J145" s="47">
        <v>65.8</v>
      </c>
      <c r="K145" s="47"/>
      <c r="L145" s="53">
        <f t="shared" si="21"/>
        <v>64</v>
      </c>
      <c r="M145" s="48">
        <f t="shared" si="22"/>
        <v>0</v>
      </c>
      <c r="N145" s="48">
        <f t="shared" si="23"/>
        <v>197.39999999999998</v>
      </c>
      <c r="O145" s="44">
        <f t="shared" si="20"/>
        <v>0</v>
      </c>
      <c r="P145" s="49">
        <f t="shared" si="24"/>
        <v>261.39999999999998</v>
      </c>
    </row>
    <row r="146" spans="1:16" ht="18">
      <c r="A146" s="43" t="s">
        <v>392</v>
      </c>
      <c r="B146" s="44">
        <v>703</v>
      </c>
      <c r="C146" s="45" t="s">
        <v>244</v>
      </c>
      <c r="D146" s="45" t="s">
        <v>245</v>
      </c>
      <c r="E146" s="45" t="s">
        <v>122</v>
      </c>
      <c r="F146" s="44" t="s">
        <v>314</v>
      </c>
      <c r="G146" s="61">
        <v>13463</v>
      </c>
      <c r="H146" s="56">
        <v>305</v>
      </c>
      <c r="I146" s="55">
        <v>169.6</v>
      </c>
      <c r="J146" s="47"/>
      <c r="K146" s="47"/>
      <c r="L146" s="53">
        <f t="shared" si="21"/>
        <v>95</v>
      </c>
      <c r="M146" s="48">
        <f t="shared" si="22"/>
        <v>169.6</v>
      </c>
      <c r="N146" s="48">
        <f t="shared" si="23"/>
        <v>0</v>
      </c>
      <c r="O146" s="44">
        <f t="shared" si="20"/>
        <v>0</v>
      </c>
      <c r="P146" s="49">
        <f t="shared" si="24"/>
        <v>264.60000000000002</v>
      </c>
    </row>
    <row r="147" spans="1:16" ht="18">
      <c r="A147" s="43" t="s">
        <v>393</v>
      </c>
      <c r="B147" s="44">
        <v>615</v>
      </c>
      <c r="C147" s="45" t="s">
        <v>271</v>
      </c>
      <c r="D147" s="45" t="s">
        <v>272</v>
      </c>
      <c r="E147" s="45" t="s">
        <v>121</v>
      </c>
      <c r="F147" s="44" t="s">
        <v>314</v>
      </c>
      <c r="G147" s="61">
        <v>13259</v>
      </c>
      <c r="H147" s="56">
        <v>283</v>
      </c>
      <c r="I147" s="55">
        <v>148.80000000000001</v>
      </c>
      <c r="J147" s="47"/>
      <c r="K147" s="47"/>
      <c r="L147" s="53">
        <f t="shared" si="21"/>
        <v>117</v>
      </c>
      <c r="M147" s="48">
        <f t="shared" si="22"/>
        <v>148.80000000000001</v>
      </c>
      <c r="N147" s="48">
        <f t="shared" si="23"/>
        <v>0</v>
      </c>
      <c r="O147" s="44">
        <f t="shared" si="20"/>
        <v>0</v>
      </c>
      <c r="P147" s="49">
        <f t="shared" si="24"/>
        <v>265.8</v>
      </c>
    </row>
    <row r="148" spans="1:16" ht="18">
      <c r="A148" s="43" t="s">
        <v>394</v>
      </c>
      <c r="B148" s="44">
        <v>605</v>
      </c>
      <c r="C148" s="44" t="s">
        <v>258</v>
      </c>
      <c r="D148" s="44" t="s">
        <v>340</v>
      </c>
      <c r="E148" s="45" t="s">
        <v>121</v>
      </c>
      <c r="F148" s="44" t="s">
        <v>314</v>
      </c>
      <c r="G148" s="61">
        <v>13409</v>
      </c>
      <c r="H148" s="56">
        <v>244</v>
      </c>
      <c r="I148" s="55">
        <v>112.5</v>
      </c>
      <c r="J148" s="47"/>
      <c r="K148" s="47"/>
      <c r="L148" s="53">
        <f t="shared" si="21"/>
        <v>156</v>
      </c>
      <c r="M148" s="48">
        <f t="shared" si="22"/>
        <v>112.5</v>
      </c>
      <c r="N148" s="48">
        <f t="shared" si="23"/>
        <v>0</v>
      </c>
      <c r="O148" s="44">
        <f t="shared" si="20"/>
        <v>0</v>
      </c>
      <c r="P148" s="49">
        <f t="shared" si="24"/>
        <v>268.5</v>
      </c>
    </row>
    <row r="149" spans="1:16" ht="18">
      <c r="A149" s="43" t="s">
        <v>395</v>
      </c>
      <c r="B149" s="44">
        <v>309</v>
      </c>
      <c r="C149" s="45" t="s">
        <v>130</v>
      </c>
      <c r="D149" s="45" t="s">
        <v>328</v>
      </c>
      <c r="E149" s="45" t="s">
        <v>120</v>
      </c>
      <c r="F149" s="45" t="s">
        <v>311</v>
      </c>
      <c r="G149" s="61">
        <v>13102</v>
      </c>
      <c r="H149" s="56">
        <v>375</v>
      </c>
      <c r="I149" s="55"/>
      <c r="J149" s="47">
        <v>83.7</v>
      </c>
      <c r="K149" s="47"/>
      <c r="L149" s="53">
        <f t="shared" si="21"/>
        <v>25</v>
      </c>
      <c r="M149" s="48">
        <f t="shared" si="22"/>
        <v>0</v>
      </c>
      <c r="N149" s="48">
        <f t="shared" si="23"/>
        <v>251.10000000000002</v>
      </c>
      <c r="O149" s="44">
        <f t="shared" si="20"/>
        <v>0</v>
      </c>
      <c r="P149" s="49">
        <f t="shared" si="24"/>
        <v>276.10000000000002</v>
      </c>
    </row>
    <row r="150" spans="1:16" ht="18">
      <c r="A150" s="43" t="s">
        <v>396</v>
      </c>
      <c r="B150" s="44">
        <v>406</v>
      </c>
      <c r="C150" s="44" t="s">
        <v>234</v>
      </c>
      <c r="D150" s="44" t="s">
        <v>235</v>
      </c>
      <c r="E150" s="44" t="s">
        <v>8</v>
      </c>
      <c r="F150" s="45" t="s">
        <v>314</v>
      </c>
      <c r="G150" s="61">
        <v>13387</v>
      </c>
      <c r="H150" s="56">
        <v>306</v>
      </c>
      <c r="I150" s="55">
        <v>187.4</v>
      </c>
      <c r="J150" s="47"/>
      <c r="K150" s="47"/>
      <c r="L150" s="53">
        <f t="shared" si="21"/>
        <v>94</v>
      </c>
      <c r="M150" s="48">
        <f t="shared" si="22"/>
        <v>187.4</v>
      </c>
      <c r="N150" s="48">
        <f t="shared" si="23"/>
        <v>0</v>
      </c>
      <c r="O150" s="44">
        <f t="shared" si="20"/>
        <v>0</v>
      </c>
      <c r="P150" s="49">
        <f t="shared" si="24"/>
        <v>281.39999999999998</v>
      </c>
    </row>
    <row r="151" spans="1:16" ht="18">
      <c r="A151" s="43" t="s">
        <v>397</v>
      </c>
      <c r="B151" s="44">
        <v>715</v>
      </c>
      <c r="C151" s="44" t="s">
        <v>430</v>
      </c>
      <c r="D151" s="44" t="s">
        <v>431</v>
      </c>
      <c r="E151" s="45" t="s">
        <v>122</v>
      </c>
      <c r="F151" s="44" t="s">
        <v>314</v>
      </c>
      <c r="G151" s="61">
        <v>13799</v>
      </c>
      <c r="H151" s="56">
        <v>268</v>
      </c>
      <c r="I151" s="55">
        <v>158.30000000000001</v>
      </c>
      <c r="J151" s="47"/>
      <c r="K151" s="47"/>
      <c r="L151" s="53">
        <f t="shared" si="21"/>
        <v>132</v>
      </c>
      <c r="M151" s="48">
        <f t="shared" si="22"/>
        <v>158.30000000000001</v>
      </c>
      <c r="N151" s="48">
        <f t="shared" si="23"/>
        <v>0</v>
      </c>
      <c r="O151" s="44">
        <f t="shared" si="20"/>
        <v>0</v>
      </c>
      <c r="P151" s="49">
        <f t="shared" si="24"/>
        <v>290.3</v>
      </c>
    </row>
    <row r="152" spans="1:16" ht="18">
      <c r="A152" s="43" t="s">
        <v>398</v>
      </c>
      <c r="B152" s="44">
        <v>614</v>
      </c>
      <c r="C152" s="44" t="s">
        <v>355</v>
      </c>
      <c r="D152" s="44" t="s">
        <v>299</v>
      </c>
      <c r="E152" s="45" t="s">
        <v>121</v>
      </c>
      <c r="F152" s="44" t="s">
        <v>314</v>
      </c>
      <c r="G152" s="61">
        <v>13054</v>
      </c>
      <c r="H152" s="56">
        <v>201</v>
      </c>
      <c r="I152" s="55">
        <v>95.8</v>
      </c>
      <c r="J152" s="47"/>
      <c r="K152" s="47"/>
      <c r="L152" s="53">
        <f t="shared" si="21"/>
        <v>199</v>
      </c>
      <c r="M152" s="48">
        <f t="shared" si="22"/>
        <v>95.8</v>
      </c>
      <c r="N152" s="48">
        <f t="shared" si="23"/>
        <v>0</v>
      </c>
      <c r="O152" s="44">
        <f t="shared" si="20"/>
        <v>0</v>
      </c>
      <c r="P152" s="49">
        <f t="shared" si="24"/>
        <v>294.8</v>
      </c>
    </row>
    <row r="153" spans="1:16" ht="18">
      <c r="A153" s="43" t="s">
        <v>399</v>
      </c>
      <c r="B153" s="44">
        <v>106</v>
      </c>
      <c r="C153" s="45" t="s">
        <v>183</v>
      </c>
      <c r="D153" s="45" t="s">
        <v>184</v>
      </c>
      <c r="E153" s="45" t="s">
        <v>118</v>
      </c>
      <c r="F153" s="45" t="s">
        <v>311</v>
      </c>
      <c r="G153" s="61">
        <v>13082</v>
      </c>
      <c r="H153" s="56">
        <v>372</v>
      </c>
      <c r="I153" s="55"/>
      <c r="J153" s="47">
        <v>90.4</v>
      </c>
      <c r="K153" s="47"/>
      <c r="L153" s="53">
        <f t="shared" si="21"/>
        <v>28</v>
      </c>
      <c r="M153" s="48">
        <f t="shared" si="22"/>
        <v>0</v>
      </c>
      <c r="N153" s="48">
        <f t="shared" si="23"/>
        <v>271.20000000000005</v>
      </c>
      <c r="O153" s="44">
        <f t="shared" ref="O153:O187" si="25">K153/3</f>
        <v>0</v>
      </c>
      <c r="P153" s="49">
        <f t="shared" si="24"/>
        <v>299.20000000000005</v>
      </c>
    </row>
    <row r="154" spans="1:16" ht="18">
      <c r="A154" s="43" t="s">
        <v>400</v>
      </c>
      <c r="B154" s="44">
        <v>803</v>
      </c>
      <c r="C154" s="44" t="s">
        <v>315</v>
      </c>
      <c r="D154" s="44" t="s">
        <v>249</v>
      </c>
      <c r="E154" s="44" t="s">
        <v>124</v>
      </c>
      <c r="F154" s="44" t="s">
        <v>311</v>
      </c>
      <c r="G154" s="61">
        <v>13146</v>
      </c>
      <c r="H154" s="56">
        <v>343</v>
      </c>
      <c r="I154" s="55"/>
      <c r="J154" s="47">
        <v>82.5</v>
      </c>
      <c r="K154" s="47"/>
      <c r="L154" s="53">
        <f t="shared" si="21"/>
        <v>57</v>
      </c>
      <c r="M154" s="48">
        <f t="shared" si="22"/>
        <v>0</v>
      </c>
      <c r="N154" s="48">
        <f t="shared" si="23"/>
        <v>247.5</v>
      </c>
      <c r="O154" s="44">
        <f t="shared" si="25"/>
        <v>0</v>
      </c>
      <c r="P154" s="49">
        <f t="shared" si="24"/>
        <v>304.5</v>
      </c>
    </row>
    <row r="155" spans="1:16" ht="18">
      <c r="A155" s="43" t="s">
        <v>401</v>
      </c>
      <c r="B155" s="44">
        <v>304</v>
      </c>
      <c r="C155" s="68" t="s">
        <v>322</v>
      </c>
      <c r="D155" s="68" t="s">
        <v>325</v>
      </c>
      <c r="E155" s="45" t="s">
        <v>120</v>
      </c>
      <c r="F155" s="45" t="s">
        <v>311</v>
      </c>
      <c r="G155" s="61">
        <v>13491</v>
      </c>
      <c r="H155" s="56">
        <v>339</v>
      </c>
      <c r="I155" s="55"/>
      <c r="J155" s="47">
        <v>82</v>
      </c>
      <c r="K155" s="47"/>
      <c r="L155" s="53">
        <f t="shared" si="21"/>
        <v>61</v>
      </c>
      <c r="M155" s="48">
        <f t="shared" si="22"/>
        <v>0</v>
      </c>
      <c r="N155" s="48">
        <f t="shared" si="23"/>
        <v>246</v>
      </c>
      <c r="O155" s="44">
        <f t="shared" si="25"/>
        <v>0</v>
      </c>
      <c r="P155" s="49">
        <f t="shared" si="24"/>
        <v>307</v>
      </c>
    </row>
    <row r="156" spans="1:16" ht="18">
      <c r="A156" s="43" t="s">
        <v>402</v>
      </c>
      <c r="B156" s="44">
        <v>518</v>
      </c>
      <c r="C156" s="45" t="s">
        <v>220</v>
      </c>
      <c r="D156" s="45" t="s">
        <v>221</v>
      </c>
      <c r="E156" s="45" t="s">
        <v>117</v>
      </c>
      <c r="F156" s="50" t="s">
        <v>12</v>
      </c>
      <c r="G156" s="61">
        <v>713</v>
      </c>
      <c r="H156" s="56">
        <v>245</v>
      </c>
      <c r="I156" s="70"/>
      <c r="J156" s="47"/>
      <c r="K156" s="47">
        <v>467.1</v>
      </c>
      <c r="L156" s="53">
        <f t="shared" si="21"/>
        <v>155</v>
      </c>
      <c r="M156" s="48">
        <f t="shared" si="22"/>
        <v>0</v>
      </c>
      <c r="N156" s="48">
        <f t="shared" si="23"/>
        <v>0</v>
      </c>
      <c r="O156" s="44">
        <f t="shared" si="25"/>
        <v>155.70000000000002</v>
      </c>
      <c r="P156" s="49">
        <f t="shared" si="24"/>
        <v>310.70000000000005</v>
      </c>
    </row>
    <row r="157" spans="1:16" ht="18">
      <c r="A157" s="43" t="s">
        <v>403</v>
      </c>
      <c r="B157" s="44">
        <v>903</v>
      </c>
      <c r="C157" s="44" t="s">
        <v>335</v>
      </c>
      <c r="D157" s="44" t="s">
        <v>336</v>
      </c>
      <c r="E157" s="45" t="s">
        <v>123</v>
      </c>
      <c r="F157" s="45" t="s">
        <v>311</v>
      </c>
      <c r="G157" s="61">
        <v>13423</v>
      </c>
      <c r="H157" s="56">
        <v>300</v>
      </c>
      <c r="I157" s="55"/>
      <c r="J157" s="47">
        <v>73.5</v>
      </c>
      <c r="K157" s="47"/>
      <c r="L157" s="53">
        <f t="shared" si="21"/>
        <v>100</v>
      </c>
      <c r="M157" s="48">
        <f t="shared" si="22"/>
        <v>0</v>
      </c>
      <c r="N157" s="48">
        <f t="shared" si="23"/>
        <v>220.5</v>
      </c>
      <c r="O157" s="44">
        <f t="shared" si="25"/>
        <v>0</v>
      </c>
      <c r="P157" s="49">
        <f t="shared" si="24"/>
        <v>320.5</v>
      </c>
    </row>
    <row r="158" spans="1:16" ht="18">
      <c r="A158" s="43" t="s">
        <v>404</v>
      </c>
      <c r="B158" s="44">
        <v>417</v>
      </c>
      <c r="C158" s="44" t="s">
        <v>156</v>
      </c>
      <c r="D158" s="44" t="s">
        <v>158</v>
      </c>
      <c r="E158" s="44" t="s">
        <v>8</v>
      </c>
      <c r="F158" s="50" t="s">
        <v>314</v>
      </c>
      <c r="G158" s="61">
        <v>13190</v>
      </c>
      <c r="H158" s="56">
        <v>285</v>
      </c>
      <c r="I158" s="55">
        <v>217.3</v>
      </c>
      <c r="J158" s="47"/>
      <c r="K158" s="47"/>
      <c r="L158" s="53">
        <f t="shared" si="21"/>
        <v>115</v>
      </c>
      <c r="M158" s="48">
        <f t="shared" si="22"/>
        <v>217.3</v>
      </c>
      <c r="N158" s="48">
        <f t="shared" si="23"/>
        <v>0</v>
      </c>
      <c r="O158" s="44">
        <f t="shared" si="25"/>
        <v>0</v>
      </c>
      <c r="P158" s="49">
        <f t="shared" si="24"/>
        <v>332.3</v>
      </c>
    </row>
    <row r="159" spans="1:16" ht="18">
      <c r="A159" s="43" t="s">
        <v>405</v>
      </c>
      <c r="B159" s="44">
        <v>507</v>
      </c>
      <c r="C159" s="45" t="s">
        <v>211</v>
      </c>
      <c r="D159" s="45" t="s">
        <v>212</v>
      </c>
      <c r="E159" s="45" t="s">
        <v>117</v>
      </c>
      <c r="F159" s="44" t="s">
        <v>314</v>
      </c>
      <c r="G159" s="61">
        <v>13331</v>
      </c>
      <c r="H159" s="56">
        <v>248</v>
      </c>
      <c r="I159" s="55">
        <v>181.5</v>
      </c>
      <c r="J159" s="47"/>
      <c r="K159" s="47"/>
      <c r="L159" s="53">
        <f t="shared" si="21"/>
        <v>152</v>
      </c>
      <c r="M159" s="48">
        <f t="shared" si="22"/>
        <v>181.5</v>
      </c>
      <c r="N159" s="48">
        <f t="shared" si="23"/>
        <v>0</v>
      </c>
      <c r="O159" s="44">
        <f t="shared" si="25"/>
        <v>0</v>
      </c>
      <c r="P159" s="49">
        <f t="shared" si="24"/>
        <v>333.5</v>
      </c>
    </row>
    <row r="160" spans="1:16" ht="18">
      <c r="A160" s="43" t="s">
        <v>406</v>
      </c>
      <c r="B160" s="44">
        <v>420</v>
      </c>
      <c r="C160" s="44" t="s">
        <v>163</v>
      </c>
      <c r="D160" s="44" t="s">
        <v>157</v>
      </c>
      <c r="E160" s="44" t="s">
        <v>8</v>
      </c>
      <c r="F160" s="50" t="s">
        <v>12</v>
      </c>
      <c r="G160" s="61">
        <v>951</v>
      </c>
      <c r="H160" s="56">
        <v>234</v>
      </c>
      <c r="I160" s="55"/>
      <c r="J160" s="47"/>
      <c r="K160" s="47">
        <v>517.29999999999995</v>
      </c>
      <c r="L160" s="53">
        <f t="shared" si="21"/>
        <v>166</v>
      </c>
      <c r="M160" s="48">
        <f t="shared" si="22"/>
        <v>0</v>
      </c>
      <c r="N160" s="48">
        <f t="shared" si="23"/>
        <v>0</v>
      </c>
      <c r="O160" s="44">
        <f t="shared" si="25"/>
        <v>172.43333333333331</v>
      </c>
      <c r="P160" s="49">
        <f t="shared" si="24"/>
        <v>338.43333333333328</v>
      </c>
    </row>
    <row r="161" spans="1:16" ht="18">
      <c r="A161" s="43" t="s">
        <v>407</v>
      </c>
      <c r="B161" s="44">
        <v>714</v>
      </c>
      <c r="C161" s="44" t="s">
        <v>428</v>
      </c>
      <c r="D161" s="44" t="s">
        <v>112</v>
      </c>
      <c r="E161" s="45" t="s">
        <v>122</v>
      </c>
      <c r="F161" s="44" t="s">
        <v>314</v>
      </c>
      <c r="G161" s="61">
        <v>13597</v>
      </c>
      <c r="H161" s="56">
        <v>241</v>
      </c>
      <c r="I161" s="55">
        <v>184.2</v>
      </c>
      <c r="J161" s="47"/>
      <c r="K161" s="47"/>
      <c r="L161" s="53">
        <f t="shared" si="21"/>
        <v>159</v>
      </c>
      <c r="M161" s="48">
        <f t="shared" si="22"/>
        <v>184.2</v>
      </c>
      <c r="N161" s="48">
        <f t="shared" si="23"/>
        <v>0</v>
      </c>
      <c r="O161" s="44">
        <f t="shared" si="25"/>
        <v>0</v>
      </c>
      <c r="P161" s="49">
        <f t="shared" si="24"/>
        <v>343.2</v>
      </c>
    </row>
    <row r="162" spans="1:16" ht="18">
      <c r="A162" s="43" t="s">
        <v>408</v>
      </c>
      <c r="B162" s="44">
        <v>907</v>
      </c>
      <c r="C162" s="44" t="s">
        <v>222</v>
      </c>
      <c r="D162" s="44" t="s">
        <v>251</v>
      </c>
      <c r="E162" s="45" t="s">
        <v>123</v>
      </c>
      <c r="F162" s="44" t="s">
        <v>311</v>
      </c>
      <c r="G162" s="61">
        <v>13283</v>
      </c>
      <c r="H162" s="56">
        <v>355</v>
      </c>
      <c r="I162" s="55"/>
      <c r="J162" s="47">
        <v>102</v>
      </c>
      <c r="K162" s="47"/>
      <c r="L162" s="53">
        <f t="shared" si="21"/>
        <v>45</v>
      </c>
      <c r="M162" s="48">
        <f t="shared" si="22"/>
        <v>0</v>
      </c>
      <c r="N162" s="48">
        <f t="shared" si="23"/>
        <v>306</v>
      </c>
      <c r="O162" s="44">
        <f t="shared" si="25"/>
        <v>0</v>
      </c>
      <c r="P162" s="49">
        <f t="shared" si="24"/>
        <v>351</v>
      </c>
    </row>
    <row r="163" spans="1:16" ht="18">
      <c r="A163" s="43" t="s">
        <v>409</v>
      </c>
      <c r="B163" s="44">
        <v>713</v>
      </c>
      <c r="C163" s="44" t="s">
        <v>426</v>
      </c>
      <c r="D163" s="44" t="s">
        <v>427</v>
      </c>
      <c r="E163" s="45" t="s">
        <v>122</v>
      </c>
      <c r="F163" s="44" t="s">
        <v>314</v>
      </c>
      <c r="G163" s="61">
        <v>13787</v>
      </c>
      <c r="H163" s="56">
        <v>267</v>
      </c>
      <c r="I163" s="55">
        <v>219.9</v>
      </c>
      <c r="J163" s="47"/>
      <c r="K163" s="47"/>
      <c r="L163" s="53">
        <f t="shared" si="21"/>
        <v>133</v>
      </c>
      <c r="M163" s="48">
        <f t="shared" si="22"/>
        <v>219.9</v>
      </c>
      <c r="N163" s="48">
        <f t="shared" si="23"/>
        <v>0</v>
      </c>
      <c r="O163" s="44">
        <f t="shared" si="25"/>
        <v>0</v>
      </c>
      <c r="P163" s="49">
        <f t="shared" si="24"/>
        <v>352.9</v>
      </c>
    </row>
    <row r="164" spans="1:16" ht="18">
      <c r="A164" s="43" t="s">
        <v>410</v>
      </c>
      <c r="B164" s="44">
        <v>303</v>
      </c>
      <c r="C164" s="45" t="s">
        <v>206</v>
      </c>
      <c r="D164" s="45" t="s">
        <v>165</v>
      </c>
      <c r="E164" s="45" t="s">
        <v>120</v>
      </c>
      <c r="F164" s="45" t="s">
        <v>311</v>
      </c>
      <c r="G164" s="61">
        <v>13495</v>
      </c>
      <c r="H164" s="56">
        <v>346</v>
      </c>
      <c r="I164" s="55"/>
      <c r="J164" s="47">
        <v>101.7</v>
      </c>
      <c r="K164" s="47"/>
      <c r="L164" s="53">
        <f t="shared" si="21"/>
        <v>54</v>
      </c>
      <c r="M164" s="48">
        <f t="shared" si="22"/>
        <v>0</v>
      </c>
      <c r="N164" s="48">
        <f t="shared" si="23"/>
        <v>305.10000000000002</v>
      </c>
      <c r="O164" s="44">
        <f t="shared" si="25"/>
        <v>0</v>
      </c>
      <c r="P164" s="49">
        <f t="shared" si="24"/>
        <v>359.1</v>
      </c>
    </row>
    <row r="165" spans="1:16" ht="18">
      <c r="A165" s="43" t="s">
        <v>411</v>
      </c>
      <c r="B165" s="44">
        <v>913</v>
      </c>
      <c r="C165" s="44" t="s">
        <v>222</v>
      </c>
      <c r="D165" s="44" t="s">
        <v>281</v>
      </c>
      <c r="E165" s="45" t="s">
        <v>123</v>
      </c>
      <c r="F165" s="44" t="s">
        <v>311</v>
      </c>
      <c r="G165" s="61">
        <v>13751</v>
      </c>
      <c r="H165" s="56">
        <v>347</v>
      </c>
      <c r="I165" s="55"/>
      <c r="J165" s="47">
        <v>102.3</v>
      </c>
      <c r="K165" s="47"/>
      <c r="L165" s="53">
        <f t="shared" si="21"/>
        <v>53</v>
      </c>
      <c r="M165" s="48">
        <f t="shared" si="22"/>
        <v>0</v>
      </c>
      <c r="N165" s="48">
        <f t="shared" si="23"/>
        <v>306.89999999999998</v>
      </c>
      <c r="O165" s="44">
        <f t="shared" si="25"/>
        <v>0</v>
      </c>
      <c r="P165" s="49">
        <f t="shared" si="24"/>
        <v>359.9</v>
      </c>
    </row>
    <row r="166" spans="1:16" ht="18">
      <c r="A166" s="43" t="s">
        <v>412</v>
      </c>
      <c r="B166" s="44">
        <v>603</v>
      </c>
      <c r="C166" s="44" t="s">
        <v>270</v>
      </c>
      <c r="D166" s="44" t="s">
        <v>339</v>
      </c>
      <c r="E166" s="45" t="s">
        <v>121</v>
      </c>
      <c r="F166" s="44" t="s">
        <v>314</v>
      </c>
      <c r="G166" s="61">
        <v>13419</v>
      </c>
      <c r="H166" s="56">
        <v>264</v>
      </c>
      <c r="I166" s="55">
        <v>226.4</v>
      </c>
      <c r="J166" s="47"/>
      <c r="K166" s="47"/>
      <c r="L166" s="53">
        <f t="shared" si="21"/>
        <v>136</v>
      </c>
      <c r="M166" s="48">
        <f t="shared" si="22"/>
        <v>226.4</v>
      </c>
      <c r="N166" s="48">
        <f t="shared" si="23"/>
        <v>0</v>
      </c>
      <c r="O166" s="44">
        <f t="shared" si="25"/>
        <v>0</v>
      </c>
      <c r="P166" s="49">
        <f t="shared" si="24"/>
        <v>362.4</v>
      </c>
    </row>
    <row r="167" spans="1:16" ht="18">
      <c r="A167" s="43" t="s">
        <v>413</v>
      </c>
      <c r="B167" s="44">
        <v>503</v>
      </c>
      <c r="C167" s="45" t="s">
        <v>322</v>
      </c>
      <c r="D167" s="45" t="s">
        <v>231</v>
      </c>
      <c r="E167" s="45" t="s">
        <v>117</v>
      </c>
      <c r="F167" s="45" t="s">
        <v>311</v>
      </c>
      <c r="G167" s="61">
        <v>13106</v>
      </c>
      <c r="H167" s="56">
        <v>367</v>
      </c>
      <c r="I167" s="55"/>
      <c r="J167" s="47">
        <v>112.8</v>
      </c>
      <c r="K167" s="47"/>
      <c r="L167" s="53">
        <f t="shared" si="21"/>
        <v>33</v>
      </c>
      <c r="M167" s="48">
        <f t="shared" si="22"/>
        <v>0</v>
      </c>
      <c r="N167" s="48">
        <f t="shared" si="23"/>
        <v>338.4</v>
      </c>
      <c r="O167" s="44">
        <f t="shared" si="25"/>
        <v>0</v>
      </c>
      <c r="P167" s="49">
        <f t="shared" si="24"/>
        <v>371.4</v>
      </c>
    </row>
    <row r="168" spans="1:16" ht="18">
      <c r="A168" s="43" t="s">
        <v>414</v>
      </c>
      <c r="B168" s="44">
        <v>808</v>
      </c>
      <c r="C168" s="44" t="s">
        <v>341</v>
      </c>
      <c r="D168" s="44" t="s">
        <v>342</v>
      </c>
      <c r="E168" s="44" t="s">
        <v>124</v>
      </c>
      <c r="F168" s="44" t="s">
        <v>12</v>
      </c>
      <c r="G168" s="61">
        <v>771</v>
      </c>
      <c r="H168" s="56">
        <v>343</v>
      </c>
      <c r="I168" s="55"/>
      <c r="J168" s="47"/>
      <c r="K168" s="47">
        <v>999</v>
      </c>
      <c r="L168" s="53">
        <f t="shared" si="21"/>
        <v>57</v>
      </c>
      <c r="M168" s="48">
        <f t="shared" si="22"/>
        <v>0</v>
      </c>
      <c r="N168" s="48">
        <f t="shared" si="23"/>
        <v>0</v>
      </c>
      <c r="O168" s="44">
        <f t="shared" si="25"/>
        <v>333</v>
      </c>
      <c r="P168" s="49">
        <f t="shared" si="24"/>
        <v>390</v>
      </c>
    </row>
    <row r="169" spans="1:16" ht="18">
      <c r="A169" s="43" t="s">
        <v>415</v>
      </c>
      <c r="B169" s="44">
        <v>609</v>
      </c>
      <c r="C169" s="45" t="s">
        <v>257</v>
      </c>
      <c r="D169" s="44" t="s">
        <v>317</v>
      </c>
      <c r="E169" s="45" t="s">
        <v>121</v>
      </c>
      <c r="F169" s="44" t="s">
        <v>12</v>
      </c>
      <c r="G169" s="61">
        <v>693</v>
      </c>
      <c r="H169" s="56"/>
      <c r="I169" s="55"/>
      <c r="J169" s="47"/>
      <c r="K169" s="47"/>
      <c r="L169" s="53">
        <f t="shared" si="21"/>
        <v>400</v>
      </c>
      <c r="M169" s="48">
        <f t="shared" si="22"/>
        <v>0</v>
      </c>
      <c r="N169" s="48">
        <f t="shared" si="23"/>
        <v>0</v>
      </c>
      <c r="O169" s="44">
        <f t="shared" si="25"/>
        <v>0</v>
      </c>
      <c r="P169" s="49">
        <f t="shared" si="24"/>
        <v>400</v>
      </c>
    </row>
    <row r="170" spans="1:16" ht="18">
      <c r="A170" s="43" t="s">
        <v>416</v>
      </c>
      <c r="B170" s="44">
        <v>908</v>
      </c>
      <c r="C170" s="44" t="s">
        <v>280</v>
      </c>
      <c r="D170" s="44" t="s">
        <v>172</v>
      </c>
      <c r="E170" s="45" t="s">
        <v>123</v>
      </c>
      <c r="F170" s="44" t="s">
        <v>311</v>
      </c>
      <c r="G170" s="61">
        <v>13050</v>
      </c>
      <c r="H170" s="56">
        <v>340</v>
      </c>
      <c r="I170" s="55"/>
      <c r="J170" s="47">
        <v>122.9</v>
      </c>
      <c r="K170" s="47"/>
      <c r="L170" s="53">
        <f t="shared" ref="L170:L187" si="26">SUM(400,-H170)</f>
        <v>60</v>
      </c>
      <c r="M170" s="48">
        <f t="shared" ref="M170:M187" si="27">I170</f>
        <v>0</v>
      </c>
      <c r="N170" s="48">
        <f t="shared" ref="N170:N187" si="28">J170*3</f>
        <v>368.70000000000005</v>
      </c>
      <c r="O170" s="44">
        <f t="shared" si="25"/>
        <v>0</v>
      </c>
      <c r="P170" s="49">
        <f t="shared" ref="P170:P201" si="29">SUM(L170:O170)</f>
        <v>428.70000000000005</v>
      </c>
    </row>
    <row r="171" spans="1:16" ht="18">
      <c r="A171" s="43" t="s">
        <v>432</v>
      </c>
      <c r="B171" s="44">
        <v>116</v>
      </c>
      <c r="C171" s="45" t="s">
        <v>345</v>
      </c>
      <c r="D171" s="45" t="s">
        <v>224</v>
      </c>
      <c r="E171" s="45" t="s">
        <v>118</v>
      </c>
      <c r="F171" s="45" t="s">
        <v>12</v>
      </c>
      <c r="G171" s="61">
        <v>5380</v>
      </c>
      <c r="H171" s="56">
        <v>294</v>
      </c>
      <c r="I171" s="55"/>
      <c r="J171" s="47"/>
      <c r="K171" s="47">
        <v>999</v>
      </c>
      <c r="L171" s="53">
        <f t="shared" si="26"/>
        <v>106</v>
      </c>
      <c r="M171" s="48">
        <f t="shared" si="27"/>
        <v>0</v>
      </c>
      <c r="N171" s="48">
        <f t="shared" si="28"/>
        <v>0</v>
      </c>
      <c r="O171" s="44">
        <f t="shared" si="25"/>
        <v>333</v>
      </c>
      <c r="P171" s="49">
        <f t="shared" si="29"/>
        <v>439</v>
      </c>
    </row>
    <row r="172" spans="1:16" ht="18">
      <c r="A172" s="43" t="s">
        <v>433</v>
      </c>
      <c r="B172" s="44">
        <v>414</v>
      </c>
      <c r="C172" s="44" t="s">
        <v>127</v>
      </c>
      <c r="D172" s="44" t="s">
        <v>135</v>
      </c>
      <c r="E172" s="44" t="s">
        <v>8</v>
      </c>
      <c r="F172" s="44" t="s">
        <v>311</v>
      </c>
      <c r="G172" s="61">
        <v>13367</v>
      </c>
      <c r="H172" s="56">
        <v>315</v>
      </c>
      <c r="I172" s="55"/>
      <c r="J172" s="47">
        <v>118.8</v>
      </c>
      <c r="K172" s="47"/>
      <c r="L172" s="53">
        <f t="shared" si="26"/>
        <v>85</v>
      </c>
      <c r="M172" s="48">
        <f t="shared" si="27"/>
        <v>0</v>
      </c>
      <c r="N172" s="48">
        <f t="shared" si="28"/>
        <v>356.4</v>
      </c>
      <c r="O172" s="44">
        <f t="shared" si="25"/>
        <v>0</v>
      </c>
      <c r="P172" s="49">
        <f t="shared" si="29"/>
        <v>441.4</v>
      </c>
    </row>
    <row r="173" spans="1:16" ht="18">
      <c r="A173" s="43" t="s">
        <v>434</v>
      </c>
      <c r="B173" s="44">
        <v>411</v>
      </c>
      <c r="C173" s="44" t="s">
        <v>173</v>
      </c>
      <c r="D173" s="44" t="s">
        <v>174</v>
      </c>
      <c r="E173" s="44" t="s">
        <v>8</v>
      </c>
      <c r="F173" s="44" t="s">
        <v>311</v>
      </c>
      <c r="G173" s="61">
        <v>13118</v>
      </c>
      <c r="H173" s="56">
        <v>301</v>
      </c>
      <c r="I173" s="55"/>
      <c r="J173" s="47">
        <v>116.4</v>
      </c>
      <c r="K173" s="47"/>
      <c r="L173" s="53">
        <f t="shared" si="26"/>
        <v>99</v>
      </c>
      <c r="M173" s="48">
        <f t="shared" si="27"/>
        <v>0</v>
      </c>
      <c r="N173" s="48">
        <f t="shared" si="28"/>
        <v>349.20000000000005</v>
      </c>
      <c r="O173" s="44">
        <f t="shared" si="25"/>
        <v>0</v>
      </c>
      <c r="P173" s="49">
        <f t="shared" si="29"/>
        <v>448.20000000000005</v>
      </c>
    </row>
    <row r="174" spans="1:16" ht="18">
      <c r="A174" s="43" t="s">
        <v>435</v>
      </c>
      <c r="B174" s="44">
        <v>208</v>
      </c>
      <c r="C174" s="44" t="s">
        <v>136</v>
      </c>
      <c r="D174" s="44" t="s">
        <v>111</v>
      </c>
      <c r="E174" s="45" t="s">
        <v>119</v>
      </c>
      <c r="F174" s="44" t="s">
        <v>12</v>
      </c>
      <c r="G174" s="61">
        <v>871</v>
      </c>
      <c r="H174" s="56">
        <v>280</v>
      </c>
      <c r="I174" s="55"/>
      <c r="J174" s="47"/>
      <c r="K174" s="47">
        <v>999</v>
      </c>
      <c r="L174" s="53">
        <f t="shared" si="26"/>
        <v>120</v>
      </c>
      <c r="M174" s="48">
        <f t="shared" si="27"/>
        <v>0</v>
      </c>
      <c r="N174" s="48">
        <f t="shared" si="28"/>
        <v>0</v>
      </c>
      <c r="O174" s="44">
        <f t="shared" si="25"/>
        <v>333</v>
      </c>
      <c r="P174" s="49">
        <f t="shared" si="29"/>
        <v>453</v>
      </c>
    </row>
    <row r="175" spans="1:16" ht="18">
      <c r="A175" s="43" t="s">
        <v>436</v>
      </c>
      <c r="B175" s="44">
        <v>610</v>
      </c>
      <c r="C175" s="45" t="s">
        <v>257</v>
      </c>
      <c r="D175" s="45" t="s">
        <v>256</v>
      </c>
      <c r="E175" s="45" t="s">
        <v>121</v>
      </c>
      <c r="F175" s="44" t="s">
        <v>12</v>
      </c>
      <c r="G175" s="61">
        <v>633</v>
      </c>
      <c r="H175" s="56">
        <v>259</v>
      </c>
      <c r="I175" s="55"/>
      <c r="J175" s="47"/>
      <c r="K175" s="47">
        <v>999</v>
      </c>
      <c r="L175" s="53">
        <f t="shared" si="26"/>
        <v>141</v>
      </c>
      <c r="M175" s="48">
        <f t="shared" si="27"/>
        <v>0</v>
      </c>
      <c r="N175" s="48">
        <f t="shared" si="28"/>
        <v>0</v>
      </c>
      <c r="O175" s="44">
        <f t="shared" si="25"/>
        <v>333</v>
      </c>
      <c r="P175" s="49">
        <f t="shared" si="29"/>
        <v>474</v>
      </c>
    </row>
    <row r="176" spans="1:16" ht="18">
      <c r="A176" s="43" t="s">
        <v>437</v>
      </c>
      <c r="B176" s="44">
        <v>902</v>
      </c>
      <c r="C176" s="44" t="s">
        <v>155</v>
      </c>
      <c r="D176" s="44" t="s">
        <v>150</v>
      </c>
      <c r="E176" s="45" t="s">
        <v>123</v>
      </c>
      <c r="F176" s="45" t="s">
        <v>311</v>
      </c>
      <c r="G176" s="61">
        <v>13319</v>
      </c>
      <c r="H176" s="56">
        <v>309</v>
      </c>
      <c r="I176" s="55"/>
      <c r="J176" s="47">
        <v>139.80000000000001</v>
      </c>
      <c r="K176" s="47"/>
      <c r="L176" s="53">
        <f t="shared" si="26"/>
        <v>91</v>
      </c>
      <c r="M176" s="48">
        <f t="shared" si="27"/>
        <v>0</v>
      </c>
      <c r="N176" s="48">
        <f t="shared" si="28"/>
        <v>419.40000000000003</v>
      </c>
      <c r="O176" s="44">
        <f t="shared" si="25"/>
        <v>0</v>
      </c>
      <c r="P176" s="49">
        <f t="shared" si="29"/>
        <v>510.40000000000003</v>
      </c>
    </row>
    <row r="177" spans="1:16" ht="18">
      <c r="A177" s="43" t="s">
        <v>438</v>
      </c>
      <c r="B177" s="44">
        <v>402</v>
      </c>
      <c r="C177" s="44" t="s">
        <v>6</v>
      </c>
      <c r="D177" s="44" t="s">
        <v>7</v>
      </c>
      <c r="E177" s="44" t="s">
        <v>8</v>
      </c>
      <c r="F177" s="45" t="s">
        <v>311</v>
      </c>
      <c r="G177" s="61">
        <v>13399</v>
      </c>
      <c r="H177" s="56">
        <v>330</v>
      </c>
      <c r="I177" s="55"/>
      <c r="J177" s="47">
        <v>154.80000000000001</v>
      </c>
      <c r="K177" s="47"/>
      <c r="L177" s="53">
        <f t="shared" si="26"/>
        <v>70</v>
      </c>
      <c r="M177" s="48">
        <f t="shared" si="27"/>
        <v>0</v>
      </c>
      <c r="N177" s="48">
        <f t="shared" si="28"/>
        <v>464.40000000000003</v>
      </c>
      <c r="O177" s="44">
        <f t="shared" si="25"/>
        <v>0</v>
      </c>
      <c r="P177" s="49">
        <f t="shared" si="29"/>
        <v>534.40000000000009</v>
      </c>
    </row>
    <row r="178" spans="1:16" ht="18">
      <c r="A178" s="43" t="s">
        <v>439</v>
      </c>
      <c r="B178" s="44">
        <v>516</v>
      </c>
      <c r="C178" s="45" t="s">
        <v>209</v>
      </c>
      <c r="D178" s="45" t="s">
        <v>210</v>
      </c>
      <c r="E178" s="45" t="s">
        <v>117</v>
      </c>
      <c r="F178" s="44" t="s">
        <v>12</v>
      </c>
      <c r="G178" s="61">
        <v>5400</v>
      </c>
      <c r="H178" s="56">
        <v>176</v>
      </c>
      <c r="I178" s="55"/>
      <c r="J178" s="47"/>
      <c r="K178" s="47">
        <v>999</v>
      </c>
      <c r="L178" s="53">
        <f t="shared" si="26"/>
        <v>224</v>
      </c>
      <c r="M178" s="48">
        <f t="shared" si="27"/>
        <v>0</v>
      </c>
      <c r="N178" s="48">
        <f t="shared" si="28"/>
        <v>0</v>
      </c>
      <c r="O178" s="44">
        <f t="shared" si="25"/>
        <v>333</v>
      </c>
      <c r="P178" s="49">
        <f t="shared" si="29"/>
        <v>557</v>
      </c>
    </row>
    <row r="179" spans="1:16" ht="18">
      <c r="A179" s="43" t="s">
        <v>440</v>
      </c>
      <c r="B179" s="44">
        <v>204</v>
      </c>
      <c r="C179" s="44" t="s">
        <v>318</v>
      </c>
      <c r="D179" s="44" t="s">
        <v>319</v>
      </c>
      <c r="E179" s="45" t="s">
        <v>119</v>
      </c>
      <c r="F179" s="44" t="s">
        <v>311</v>
      </c>
      <c r="G179" s="61">
        <v>13134</v>
      </c>
      <c r="H179" s="56">
        <v>353</v>
      </c>
      <c r="I179" s="55"/>
      <c r="J179" s="47">
        <v>181</v>
      </c>
      <c r="K179" s="47"/>
      <c r="L179" s="53">
        <f t="shared" si="26"/>
        <v>47</v>
      </c>
      <c r="M179" s="48">
        <f t="shared" si="27"/>
        <v>0</v>
      </c>
      <c r="N179" s="48">
        <f t="shared" si="28"/>
        <v>543</v>
      </c>
      <c r="O179" s="44">
        <f t="shared" si="25"/>
        <v>0</v>
      </c>
      <c r="P179" s="49">
        <f t="shared" si="29"/>
        <v>590</v>
      </c>
    </row>
    <row r="180" spans="1:16" ht="18">
      <c r="A180" s="43" t="s">
        <v>441</v>
      </c>
      <c r="B180" s="44">
        <v>517</v>
      </c>
      <c r="C180" s="45" t="s">
        <v>230</v>
      </c>
      <c r="D180" s="45" t="s">
        <v>111</v>
      </c>
      <c r="E180" s="45" t="s">
        <v>117</v>
      </c>
      <c r="F180" s="50" t="s">
        <v>311</v>
      </c>
      <c r="G180" s="61">
        <v>13621</v>
      </c>
      <c r="H180" s="56">
        <v>311</v>
      </c>
      <c r="I180" s="55"/>
      <c r="J180" s="47">
        <v>169.8</v>
      </c>
      <c r="K180" s="47"/>
      <c r="L180" s="53">
        <f t="shared" si="26"/>
        <v>89</v>
      </c>
      <c r="M180" s="48">
        <f t="shared" si="27"/>
        <v>0</v>
      </c>
      <c r="N180" s="48">
        <f t="shared" si="28"/>
        <v>509.40000000000003</v>
      </c>
      <c r="O180" s="44">
        <f t="shared" si="25"/>
        <v>0</v>
      </c>
      <c r="P180" s="49">
        <f t="shared" si="29"/>
        <v>598.40000000000009</v>
      </c>
    </row>
    <row r="181" spans="1:16" ht="18">
      <c r="A181" s="43" t="s">
        <v>442</v>
      </c>
      <c r="B181" s="44">
        <v>410</v>
      </c>
      <c r="C181" s="44" t="s">
        <v>173</v>
      </c>
      <c r="D181" s="44" t="s">
        <v>141</v>
      </c>
      <c r="E181" s="44" t="s">
        <v>8</v>
      </c>
      <c r="F181" s="44" t="s">
        <v>311</v>
      </c>
      <c r="G181" s="61">
        <v>13238</v>
      </c>
      <c r="H181" s="56">
        <v>329</v>
      </c>
      <c r="I181" s="55"/>
      <c r="J181" s="47">
        <v>201.6</v>
      </c>
      <c r="K181" s="47"/>
      <c r="L181" s="53">
        <f t="shared" si="26"/>
        <v>71</v>
      </c>
      <c r="M181" s="48">
        <f t="shared" si="27"/>
        <v>0</v>
      </c>
      <c r="N181" s="48">
        <f t="shared" si="28"/>
        <v>604.79999999999995</v>
      </c>
      <c r="O181" s="44">
        <f t="shared" si="25"/>
        <v>0</v>
      </c>
      <c r="P181" s="49">
        <f t="shared" si="29"/>
        <v>675.8</v>
      </c>
    </row>
    <row r="182" spans="1:16" ht="18">
      <c r="A182" s="43" t="s">
        <v>443</v>
      </c>
      <c r="B182" s="44">
        <v>904</v>
      </c>
      <c r="C182" s="44" t="s">
        <v>335</v>
      </c>
      <c r="D182" s="44" t="s">
        <v>337</v>
      </c>
      <c r="E182" s="45" t="s">
        <v>123</v>
      </c>
      <c r="F182" s="45" t="s">
        <v>311</v>
      </c>
      <c r="G182" s="61">
        <v>13311</v>
      </c>
      <c r="H182" s="56">
        <v>177</v>
      </c>
      <c r="I182" s="55"/>
      <c r="J182" s="47">
        <v>176.1</v>
      </c>
      <c r="K182" s="47"/>
      <c r="L182" s="53">
        <f t="shared" si="26"/>
        <v>223</v>
      </c>
      <c r="M182" s="48">
        <f t="shared" si="27"/>
        <v>0</v>
      </c>
      <c r="N182" s="48">
        <f t="shared" si="28"/>
        <v>528.29999999999995</v>
      </c>
      <c r="O182" s="44">
        <f t="shared" si="25"/>
        <v>0</v>
      </c>
      <c r="P182" s="49">
        <f t="shared" si="29"/>
        <v>751.3</v>
      </c>
    </row>
    <row r="183" spans="1:16" ht="18">
      <c r="A183" s="43" t="s">
        <v>444</v>
      </c>
      <c r="B183" s="44">
        <v>405</v>
      </c>
      <c r="C183" s="44" t="s">
        <v>232</v>
      </c>
      <c r="D183" s="44" t="s">
        <v>233</v>
      </c>
      <c r="E183" s="44" t="s">
        <v>8</v>
      </c>
      <c r="F183" s="45" t="s">
        <v>311</v>
      </c>
      <c r="G183" s="61">
        <v>13391</v>
      </c>
      <c r="H183" s="56">
        <v>180</v>
      </c>
      <c r="I183" s="55"/>
      <c r="J183" s="47">
        <v>180</v>
      </c>
      <c r="K183" s="47"/>
      <c r="L183" s="53">
        <f t="shared" si="26"/>
        <v>220</v>
      </c>
      <c r="M183" s="48">
        <f t="shared" si="27"/>
        <v>0</v>
      </c>
      <c r="N183" s="48">
        <f t="shared" si="28"/>
        <v>540</v>
      </c>
      <c r="O183" s="44">
        <f t="shared" si="25"/>
        <v>0</v>
      </c>
      <c r="P183" s="49">
        <f t="shared" si="29"/>
        <v>760</v>
      </c>
    </row>
    <row r="184" spans="1:16" ht="18">
      <c r="A184" s="43" t="s">
        <v>445</v>
      </c>
      <c r="B184" s="44">
        <v>413</v>
      </c>
      <c r="C184" s="44" t="s">
        <v>175</v>
      </c>
      <c r="D184" s="44" t="s">
        <v>176</v>
      </c>
      <c r="E184" s="44" t="s">
        <v>8</v>
      </c>
      <c r="F184" s="44" t="s">
        <v>311</v>
      </c>
      <c r="G184" s="61">
        <v>13375</v>
      </c>
      <c r="H184" s="56">
        <v>260</v>
      </c>
      <c r="I184" s="55"/>
      <c r="J184" s="47">
        <v>212.1</v>
      </c>
      <c r="K184" s="47"/>
      <c r="L184" s="53">
        <f t="shared" si="26"/>
        <v>140</v>
      </c>
      <c r="M184" s="48">
        <f t="shared" si="27"/>
        <v>0</v>
      </c>
      <c r="N184" s="48">
        <f t="shared" si="28"/>
        <v>636.29999999999995</v>
      </c>
      <c r="O184" s="44">
        <f t="shared" si="25"/>
        <v>0</v>
      </c>
      <c r="P184" s="49">
        <f t="shared" si="29"/>
        <v>776.3</v>
      </c>
    </row>
    <row r="185" spans="1:16" ht="18">
      <c r="A185" s="43" t="s">
        <v>446</v>
      </c>
      <c r="B185" s="44">
        <v>608</v>
      </c>
      <c r="C185" s="45" t="s">
        <v>258</v>
      </c>
      <c r="D185" s="45" t="s">
        <v>167</v>
      </c>
      <c r="E185" s="45" t="s">
        <v>121</v>
      </c>
      <c r="F185" s="44" t="s">
        <v>314</v>
      </c>
      <c r="G185" s="61">
        <v>13174</v>
      </c>
      <c r="H185" s="56">
        <v>282</v>
      </c>
      <c r="I185" s="55">
        <v>999</v>
      </c>
      <c r="J185" s="47"/>
      <c r="K185" s="47"/>
      <c r="L185" s="53">
        <f t="shared" si="26"/>
        <v>118</v>
      </c>
      <c r="M185" s="48">
        <f t="shared" si="27"/>
        <v>999</v>
      </c>
      <c r="N185" s="48">
        <f t="shared" si="28"/>
        <v>0</v>
      </c>
      <c r="O185" s="44">
        <f t="shared" si="25"/>
        <v>0</v>
      </c>
      <c r="P185" s="49">
        <f t="shared" si="29"/>
        <v>1117</v>
      </c>
    </row>
    <row r="186" spans="1:16" ht="18">
      <c r="A186" s="43" t="s">
        <v>447</v>
      </c>
      <c r="B186" s="44">
        <v>612</v>
      </c>
      <c r="C186" s="44" t="s">
        <v>353</v>
      </c>
      <c r="D186" s="44" t="s">
        <v>354</v>
      </c>
      <c r="E186" s="45" t="s">
        <v>121</v>
      </c>
      <c r="F186" s="44" t="s">
        <v>314</v>
      </c>
      <c r="G186" s="61">
        <v>13166</v>
      </c>
      <c r="H186" s="56">
        <v>258</v>
      </c>
      <c r="I186" s="55">
        <v>999</v>
      </c>
      <c r="J186" s="47"/>
      <c r="K186" s="47"/>
      <c r="L186" s="53">
        <f t="shared" si="26"/>
        <v>142</v>
      </c>
      <c r="M186" s="48">
        <f t="shared" si="27"/>
        <v>999</v>
      </c>
      <c r="N186" s="48">
        <f t="shared" si="28"/>
        <v>0</v>
      </c>
      <c r="O186" s="44">
        <f t="shared" si="25"/>
        <v>0</v>
      </c>
      <c r="P186" s="49">
        <f t="shared" si="29"/>
        <v>1141</v>
      </c>
    </row>
    <row r="187" spans="1:16" ht="18">
      <c r="A187" s="43" t="s">
        <v>448</v>
      </c>
      <c r="B187" s="44">
        <v>506</v>
      </c>
      <c r="C187" s="44" t="s">
        <v>213</v>
      </c>
      <c r="D187" s="44" t="s">
        <v>214</v>
      </c>
      <c r="E187" s="45" t="s">
        <v>117</v>
      </c>
      <c r="F187" s="44" t="s">
        <v>314</v>
      </c>
      <c r="G187" s="61">
        <v>13335</v>
      </c>
      <c r="H187" s="56">
        <v>233</v>
      </c>
      <c r="I187" s="55">
        <v>999</v>
      </c>
      <c r="J187" s="47"/>
      <c r="K187" s="47"/>
      <c r="L187" s="53">
        <f t="shared" si="26"/>
        <v>167</v>
      </c>
      <c r="M187" s="48">
        <f t="shared" si="27"/>
        <v>999</v>
      </c>
      <c r="N187" s="48">
        <f t="shared" si="28"/>
        <v>0</v>
      </c>
      <c r="O187" s="44">
        <f t="shared" si="25"/>
        <v>0</v>
      </c>
      <c r="P187" s="49">
        <f t="shared" si="29"/>
        <v>1166</v>
      </c>
    </row>
  </sheetData>
  <sortState ref="B10:P187">
    <sortCondition ref="P10:P187"/>
  </sortState>
  <mergeCells count="1">
    <mergeCell ref="O6:P6"/>
  </mergeCells>
  <conditionalFormatting sqref="B10:B44 G10:P44">
    <cfRule type="containsText" dxfId="55" priority="56" operator="containsText" text="LG">
      <formula>NOT(ISERROR(SEARCH("LG",B10)))</formula>
    </cfRule>
  </conditionalFormatting>
  <conditionalFormatting sqref="G10:P44">
    <cfRule type="containsText" dxfId="54" priority="55" operator="containsText" text="AL">
      <formula>NOT(ISERROR(SEARCH("AL",G10)))</formula>
    </cfRule>
  </conditionalFormatting>
  <conditionalFormatting sqref="B10:B15 G10:P15">
    <cfRule type="containsText" dxfId="53" priority="54" operator="containsText" text="LG">
      <formula>NOT(ISERROR(SEARCH("LG",B10)))</formula>
    </cfRule>
  </conditionalFormatting>
  <conditionalFormatting sqref="G10:P15">
    <cfRule type="containsText" dxfId="52" priority="53" operator="containsText" text="AL">
      <formula>NOT(ISERROR(SEARCH("AL",G10)))</formula>
    </cfRule>
  </conditionalFormatting>
  <conditionalFormatting sqref="J16:P16 L17:P29 G22:G29 B16 B18 B20 B22 B24 B26 B28">
    <cfRule type="containsText" dxfId="51" priority="52" operator="containsText" text="LG">
      <formula>NOT(ISERROR(SEARCH("LG",B16)))</formula>
    </cfRule>
  </conditionalFormatting>
  <conditionalFormatting sqref="J16:P16 L17:P29 G22:G29">
    <cfRule type="containsText" dxfId="50" priority="51" operator="containsText" text="AL">
      <formula>NOT(ISERROR(SEARCH("AL",G16)))</formula>
    </cfRule>
  </conditionalFormatting>
  <conditionalFormatting sqref="B30:B39 G30:P39">
    <cfRule type="containsText" dxfId="49" priority="50" operator="containsText" text="LG">
      <formula>NOT(ISERROR(SEARCH("LG",B30)))</formula>
    </cfRule>
  </conditionalFormatting>
  <conditionalFormatting sqref="G30:P39">
    <cfRule type="containsText" dxfId="48" priority="49" operator="containsText" text="AL">
      <formula>NOT(ISERROR(SEARCH("AL",G30)))</formula>
    </cfRule>
  </conditionalFormatting>
  <conditionalFormatting sqref="K40:K60 K62:K63 L40:P63 B40:B63 G40:J63">
    <cfRule type="containsText" dxfId="47" priority="48" operator="containsText" text="LG">
      <formula>NOT(ISERROR(SEARCH("LG",B40)))</formula>
    </cfRule>
  </conditionalFormatting>
  <conditionalFormatting sqref="K40:K60 K62:K63 L40:P63 G40:J63">
    <cfRule type="containsText" dxfId="46" priority="47" operator="containsText" text="AL">
      <formula>NOT(ISERROR(SEARCH("AL",G40)))</formula>
    </cfRule>
  </conditionalFormatting>
  <conditionalFormatting sqref="L64:P73 G65:G73 B64:B73 G64:K64">
    <cfRule type="containsText" dxfId="45" priority="46" operator="containsText" text="LG">
      <formula>NOT(ISERROR(SEARCH("LG",B64)))</formula>
    </cfRule>
  </conditionalFormatting>
  <conditionalFormatting sqref="L64:P73 G65:G73 G64:K64">
    <cfRule type="containsText" dxfId="44" priority="45" operator="containsText" text="AL">
      <formula>NOT(ISERROR(SEARCH("AL",G64)))</formula>
    </cfRule>
  </conditionalFormatting>
  <conditionalFormatting sqref="L74:P78 G75:G78 G74:K74 B74:B78">
    <cfRule type="containsText" dxfId="43" priority="44" operator="containsText" text="LG">
      <formula>NOT(ISERROR(SEARCH("LG",B74)))</formula>
    </cfRule>
  </conditionalFormatting>
  <conditionalFormatting sqref="L74:P78 G75:G78 G74:K74">
    <cfRule type="containsText" dxfId="42" priority="43" operator="containsText" text="AL">
      <formula>NOT(ISERROR(SEARCH("AL",G74)))</formula>
    </cfRule>
  </conditionalFormatting>
  <conditionalFormatting sqref="I79:P79 L80:P85 B79:B85 G79:G85">
    <cfRule type="containsText" dxfId="41" priority="42" operator="containsText" text="LG">
      <formula>NOT(ISERROR(SEARCH("LG",B79)))</formula>
    </cfRule>
  </conditionalFormatting>
  <conditionalFormatting sqref="I79:P79 L80:P85 G79:G85">
    <cfRule type="containsText" dxfId="40" priority="41" operator="containsText" text="AL">
      <formula>NOT(ISERROR(SEARCH("AL",G79)))</formula>
    </cfRule>
  </conditionalFormatting>
  <conditionalFormatting sqref="I86:P86 L87:P93 B86:B93 G86:G93">
    <cfRule type="containsText" dxfId="39" priority="40" operator="containsText" text="LG">
      <formula>NOT(ISERROR(SEARCH("LG",B86)))</formula>
    </cfRule>
  </conditionalFormatting>
  <conditionalFormatting sqref="I86:P86 L87:P93 G86:G93">
    <cfRule type="containsText" dxfId="38" priority="39" operator="containsText" text="AL">
      <formula>NOT(ISERROR(SEARCH("AL",G86)))</formula>
    </cfRule>
  </conditionalFormatting>
  <conditionalFormatting sqref="L94:P97 I94:K94 B94:B97 G94:G97">
    <cfRule type="containsText" dxfId="37" priority="38" operator="containsText" text="LG">
      <formula>NOT(ISERROR(SEARCH("LG",B94)))</formula>
    </cfRule>
  </conditionalFormatting>
  <conditionalFormatting sqref="L94:P97 I94:K94 G94:G97">
    <cfRule type="containsText" dxfId="36" priority="37" operator="containsText" text="AL">
      <formula>NOT(ISERROR(SEARCH("AL",G94)))</formula>
    </cfRule>
  </conditionalFormatting>
  <conditionalFormatting sqref="L10:P18 I10:K10 B10:B18 G10:G18">
    <cfRule type="containsText" dxfId="35" priority="36" operator="containsText" text="LG">
      <formula>NOT(ISERROR(SEARCH("LG",B10)))</formula>
    </cfRule>
  </conditionalFormatting>
  <conditionalFormatting sqref="L10:P18 I10:K10 G10:G18">
    <cfRule type="containsText" dxfId="34" priority="35" operator="containsText" text="AL">
      <formula>NOT(ISERROR(SEARCH("AL",G10)))</formula>
    </cfRule>
  </conditionalFormatting>
  <conditionalFormatting sqref="I19:P19 L20:P33 B19:B33 G19:G33">
    <cfRule type="containsText" dxfId="33" priority="34" operator="containsText" text="LG">
      <formula>NOT(ISERROR(SEARCH("LG",B19)))</formula>
    </cfRule>
  </conditionalFormatting>
  <conditionalFormatting sqref="I19:P19 L20:P33 G19:G33">
    <cfRule type="containsText" dxfId="32" priority="33" operator="containsText" text="AL">
      <formula>NOT(ISERROR(SEARCH("AL",G19)))</formula>
    </cfRule>
  </conditionalFormatting>
  <conditionalFormatting sqref="I34:P34 L35:P40 B34:B40 G34:G40">
    <cfRule type="containsText" dxfId="31" priority="32" operator="containsText" text="LG">
      <formula>NOT(ISERROR(SEARCH("LG",B34)))</formula>
    </cfRule>
  </conditionalFormatting>
  <conditionalFormatting sqref="I34:P34 L35:P40 G34:G40">
    <cfRule type="containsText" dxfId="30" priority="31" operator="containsText" text="AL">
      <formula>NOT(ISERROR(SEARCH("AL",G34)))</formula>
    </cfRule>
  </conditionalFormatting>
  <conditionalFormatting sqref="L41:P56 G42:G56 G41:K41 B41:B56">
    <cfRule type="containsText" dxfId="29" priority="30" operator="containsText" text="LG">
      <formula>NOT(ISERROR(SEARCH("LG",B41)))</formula>
    </cfRule>
  </conditionalFormatting>
  <conditionalFormatting sqref="L41:P56 G42:G56 G41:K41">
    <cfRule type="containsText" dxfId="28" priority="29" operator="containsText" text="AL">
      <formula>NOT(ISERROR(SEARCH("AL",G41)))</formula>
    </cfRule>
  </conditionalFormatting>
  <conditionalFormatting sqref="G58:G75 B57:B75 G57:P57 L58:P75">
    <cfRule type="containsText" dxfId="27" priority="28" operator="containsText" text="LG">
      <formula>NOT(ISERROR(SEARCH("LG",B57)))</formula>
    </cfRule>
  </conditionalFormatting>
  <conditionalFormatting sqref="G58:G75 G57:P57 L58:P75">
    <cfRule type="containsText" dxfId="26" priority="27" operator="containsText" text="AL">
      <formula>NOT(ISERROR(SEARCH("AL",G57)))</formula>
    </cfRule>
  </conditionalFormatting>
  <conditionalFormatting sqref="K76:K96 K98:K102 L76:P102 B76:B102 G76:J102">
    <cfRule type="containsText" dxfId="25" priority="26" operator="containsText" text="LG">
      <formula>NOT(ISERROR(SEARCH("LG",B76)))</formula>
    </cfRule>
  </conditionalFormatting>
  <conditionalFormatting sqref="K76:K96 K98:K102 L76:P102 G76:J102">
    <cfRule type="containsText" dxfId="24" priority="25" operator="containsText" text="AL">
      <formula>NOT(ISERROR(SEARCH("AL",G76)))</formula>
    </cfRule>
  </conditionalFormatting>
  <conditionalFormatting sqref="B103:B115 G103:P115">
    <cfRule type="containsText" dxfId="23" priority="24" operator="containsText" text="LG">
      <formula>NOT(ISERROR(SEARCH("LG",B103)))</formula>
    </cfRule>
  </conditionalFormatting>
  <conditionalFormatting sqref="G103:P115">
    <cfRule type="containsText" dxfId="22" priority="23" operator="containsText" text="AL">
      <formula>NOT(ISERROR(SEARCH("AL",G103)))</formula>
    </cfRule>
  </conditionalFormatting>
  <conditionalFormatting sqref="J116:P116 L117:P131 G122:G131 B116 B118 B120 B122 B124 B126 B128 B130">
    <cfRule type="containsText" dxfId="21" priority="22" operator="containsText" text="LG">
      <formula>NOT(ISERROR(SEARCH("LG",B116)))</formula>
    </cfRule>
  </conditionalFormatting>
  <conditionalFormatting sqref="J116:P116 L117:P131 G122:G131">
    <cfRule type="containsText" dxfId="20" priority="21" operator="containsText" text="AL">
      <formula>NOT(ISERROR(SEARCH("AL",G116)))</formula>
    </cfRule>
  </conditionalFormatting>
  <conditionalFormatting sqref="B132:B150 G132:P150">
    <cfRule type="containsText" dxfId="19" priority="20" operator="containsText" text="LG">
      <formula>NOT(ISERROR(SEARCH("LG",B132)))</formula>
    </cfRule>
  </conditionalFormatting>
  <conditionalFormatting sqref="G132:P150">
    <cfRule type="containsText" dxfId="18" priority="19" operator="containsText" text="AL">
      <formula>NOT(ISERROR(SEARCH("AL",G132)))</formula>
    </cfRule>
  </conditionalFormatting>
  <conditionalFormatting sqref="I10:P10 L11:P23 G10:G23 B10:B23">
    <cfRule type="containsText" dxfId="17" priority="18" operator="containsText" text="LG">
      <formula>NOT(ISERROR(SEARCH("LG",B10)))</formula>
    </cfRule>
  </conditionalFormatting>
  <conditionalFormatting sqref="I10:P10 L11:P23 G10:G23">
    <cfRule type="containsText" dxfId="16" priority="17" operator="containsText" text="AL">
      <formula>NOT(ISERROR(SEARCH("AL",G10)))</formula>
    </cfRule>
  </conditionalFormatting>
  <conditionalFormatting sqref="I24:P24 L25:P42 B24:B42 G24:G42">
    <cfRule type="containsText" dxfId="15" priority="16" operator="containsText" text="LG">
      <formula>NOT(ISERROR(SEARCH("LG",B24)))</formula>
    </cfRule>
  </conditionalFormatting>
  <conditionalFormatting sqref="I24:P24 L25:P42 G24:G42">
    <cfRule type="containsText" dxfId="14" priority="15" operator="containsText" text="AL">
      <formula>NOT(ISERROR(SEARCH("AL",G24)))</formula>
    </cfRule>
  </conditionalFormatting>
  <conditionalFormatting sqref="I43:P43 L44:P57 B43:B57 G43:G57">
    <cfRule type="containsText" dxfId="13" priority="14" operator="containsText" text="LG">
      <formula>NOT(ISERROR(SEARCH("LG",B43)))</formula>
    </cfRule>
  </conditionalFormatting>
  <conditionalFormatting sqref="I43:P43 L44:P57 G43:G57">
    <cfRule type="containsText" dxfId="12" priority="13" operator="containsText" text="AL">
      <formula>NOT(ISERROR(SEARCH("AL",G43)))</formula>
    </cfRule>
  </conditionalFormatting>
  <conditionalFormatting sqref="G58:P58 L59:P75 G59:G75 B58:B75">
    <cfRule type="containsText" dxfId="11" priority="12" operator="containsText" text="LG">
      <formula>NOT(ISERROR(SEARCH("LG",B58)))</formula>
    </cfRule>
  </conditionalFormatting>
  <conditionalFormatting sqref="G58:P58 L59:P75 G59:G75">
    <cfRule type="containsText" dxfId="10" priority="11" operator="containsText" text="AL">
      <formula>NOT(ISERROR(SEARCH("AL",G58)))</formula>
    </cfRule>
  </conditionalFormatting>
  <conditionalFormatting sqref="G76:P76 G77:G96 B76:B96 L77:P96">
    <cfRule type="containsText" dxfId="9" priority="10" operator="containsText" text="LG">
      <formula>NOT(ISERROR(SEARCH("LG",B76)))</formula>
    </cfRule>
  </conditionalFormatting>
  <conditionalFormatting sqref="G76:P76 G77:G96 L77:P96">
    <cfRule type="containsText" dxfId="8" priority="9" operator="containsText" text="AL">
      <formula>NOT(ISERROR(SEARCH("AL",G76)))</formula>
    </cfRule>
  </conditionalFormatting>
  <conditionalFormatting sqref="K97:K117 K119:K123 L97:P123 G97:J123 B97:B123">
    <cfRule type="containsText" dxfId="7" priority="8" operator="containsText" text="LG">
      <formula>NOT(ISERROR(SEARCH("LG",B97)))</formula>
    </cfRule>
  </conditionalFormatting>
  <conditionalFormatting sqref="K97:K117 K119:K123 L97:P123 G97:J123">
    <cfRule type="containsText" dxfId="6" priority="7" operator="containsText" text="AL">
      <formula>NOT(ISERROR(SEARCH("AL",G97)))</formula>
    </cfRule>
  </conditionalFormatting>
  <conditionalFormatting sqref="B124:B136 G124:P136">
    <cfRule type="containsText" dxfId="5" priority="6" operator="containsText" text="LG">
      <formula>NOT(ISERROR(SEARCH("LG",B124)))</formula>
    </cfRule>
  </conditionalFormatting>
  <conditionalFormatting sqref="G124:P136">
    <cfRule type="containsText" dxfId="4" priority="5" operator="containsText" text="AL">
      <formula>NOT(ISERROR(SEARCH("AL",G124)))</formula>
    </cfRule>
  </conditionalFormatting>
  <conditionalFormatting sqref="J137:P137 B137 B139 B141 B143 B145 B147 B149 B151 B153 L138:P156 G143:G156 B155:B156">
    <cfRule type="containsText" dxfId="3" priority="4" operator="containsText" text="LG">
      <formula>NOT(ISERROR(SEARCH("LG",B137)))</formula>
    </cfRule>
  </conditionalFormatting>
  <conditionalFormatting sqref="J137:P137 L138:P156 G143:G156">
    <cfRule type="containsText" dxfId="2" priority="3" operator="containsText" text="AL">
      <formula>NOT(ISERROR(SEARCH("AL",G137)))</formula>
    </cfRule>
  </conditionalFormatting>
  <conditionalFormatting sqref="B157:B187 G157:P187">
    <cfRule type="containsText" dxfId="1" priority="2" operator="containsText" text="LG">
      <formula>NOT(ISERROR(SEARCH("LG",B157)))</formula>
    </cfRule>
  </conditionalFormatting>
  <conditionalFormatting sqref="G157:P187">
    <cfRule type="containsText" dxfId="0" priority="1" operator="containsText" text="AL">
      <formula>NOT(ISERROR(SEARCH("AL",G157)))</formula>
    </cfRule>
  </conditionalFormatting>
  <printOptions horizontalCentered="1"/>
  <pageMargins left="0.51181102362204722" right="0.51181102362204722" top="0.78740157480314965" bottom="0.39370078740157483" header="0.31496062992125984" footer="0.31496062992125984"/>
  <pageSetup paperSize="9" scale="5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18"/>
  <sheetViews>
    <sheetView zoomScale="75" zoomScaleNormal="75" workbookViewId="0">
      <selection activeCell="H21" sqref="H21"/>
    </sheetView>
  </sheetViews>
  <sheetFormatPr baseColWidth="10" defaultRowHeight="12.75"/>
  <cols>
    <col min="1" max="4" width="3.7109375" customWidth="1"/>
    <col min="8" max="8" width="30.28515625" customWidth="1"/>
    <col min="9" max="9" width="14.42578125" customWidth="1"/>
    <col min="13" max="16" width="3.7109375" customWidth="1"/>
  </cols>
  <sheetData>
    <row r="1" spans="1:16" ht="28.5">
      <c r="A1" s="10" t="s">
        <v>0</v>
      </c>
      <c r="B1" s="10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71.25">
      <c r="A2" s="20" t="s">
        <v>307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>
      <c r="A3" s="2" t="s">
        <v>308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0"/>
    </row>
    <row r="4" spans="1:16" ht="62.25">
      <c r="A4" s="13"/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</row>
    <row r="5" spans="1:16" ht="15">
      <c r="A5" s="16"/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8"/>
      <c r="P5" s="16"/>
    </row>
    <row r="6" spans="1:16" ht="27.75">
      <c r="A6" s="58"/>
      <c r="B6" s="11"/>
      <c r="C6" s="12"/>
      <c r="D6" s="11"/>
      <c r="E6" s="11"/>
      <c r="F6" s="11"/>
      <c r="G6" s="19"/>
      <c r="H6" s="19"/>
      <c r="I6" s="19"/>
      <c r="J6" s="19"/>
      <c r="K6" s="19"/>
      <c r="L6" s="19"/>
      <c r="M6" s="19"/>
      <c r="N6" s="19"/>
      <c r="O6" s="94"/>
      <c r="P6" s="95"/>
    </row>
    <row r="9" spans="1:16" ht="24.95" customHeight="1" thickBot="1">
      <c r="G9" s="93" t="s">
        <v>451</v>
      </c>
      <c r="H9" s="93" t="s">
        <v>452</v>
      </c>
      <c r="I9" s="93" t="s">
        <v>450</v>
      </c>
    </row>
    <row r="10" spans="1:16" ht="24.95" customHeight="1" thickTop="1">
      <c r="G10" s="90" t="s">
        <v>5</v>
      </c>
      <c r="H10" s="91" t="s">
        <v>118</v>
      </c>
      <c r="I10" s="92">
        <v>389.2</v>
      </c>
    </row>
    <row r="11" spans="1:16" ht="24.95" customHeight="1">
      <c r="G11" s="87" t="s">
        <v>9</v>
      </c>
      <c r="H11" s="88" t="s">
        <v>119</v>
      </c>
      <c r="I11" s="89">
        <v>608.6</v>
      </c>
    </row>
    <row r="12" spans="1:16" ht="24.95" customHeight="1">
      <c r="G12" s="87" t="s">
        <v>13</v>
      </c>
      <c r="H12" s="88" t="s">
        <v>117</v>
      </c>
      <c r="I12" s="89">
        <v>742.6</v>
      </c>
    </row>
    <row r="13" spans="1:16" ht="24.95" customHeight="1">
      <c r="G13" s="87" t="s">
        <v>14</v>
      </c>
      <c r="H13" s="88" t="s">
        <v>449</v>
      </c>
      <c r="I13" s="89">
        <v>940.5</v>
      </c>
    </row>
    <row r="14" spans="1:16" ht="24.95" customHeight="1">
      <c r="G14" s="87" t="s">
        <v>15</v>
      </c>
      <c r="H14" s="88" t="s">
        <v>122</v>
      </c>
      <c r="I14" s="89">
        <v>983.9</v>
      </c>
    </row>
    <row r="15" spans="1:16" ht="24.95" customHeight="1">
      <c r="G15" s="87" t="s">
        <v>16</v>
      </c>
      <c r="H15" s="88" t="s">
        <v>120</v>
      </c>
      <c r="I15" s="89">
        <v>1142</v>
      </c>
    </row>
    <row r="16" spans="1:16" ht="24.95" customHeight="1">
      <c r="G16" s="87" t="s">
        <v>17</v>
      </c>
      <c r="H16" s="88" t="s">
        <v>8</v>
      </c>
      <c r="I16" s="89">
        <v>1209.8</v>
      </c>
    </row>
    <row r="17" spans="7:9" ht="24.95" customHeight="1">
      <c r="G17" s="87" t="s">
        <v>18</v>
      </c>
      <c r="H17" s="88" t="s">
        <v>121</v>
      </c>
      <c r="I17" s="89">
        <v>1455.9</v>
      </c>
    </row>
    <row r="18" spans="7:9" ht="24.95" customHeight="1">
      <c r="G18" s="87" t="s">
        <v>19</v>
      </c>
      <c r="H18" s="88" t="s">
        <v>123</v>
      </c>
      <c r="I18" s="89">
        <v>2026.8</v>
      </c>
    </row>
  </sheetData>
  <mergeCells count="1">
    <mergeCell ref="O6:P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T59"/>
  <sheetViews>
    <sheetView zoomScale="75" zoomScaleNormal="75" workbookViewId="0">
      <pane xSplit="14" ySplit="9" topLeftCell="O13" activePane="bottomRight" state="frozen"/>
      <selection pane="topRight" activeCell="R1" sqref="R1"/>
      <selection pane="bottomLeft" activeCell="A10" sqref="A10"/>
      <selection pane="bottomRight" activeCell="A7" sqref="A7"/>
    </sheetView>
  </sheetViews>
  <sheetFormatPr baseColWidth="10" defaultRowHeight="15"/>
  <cols>
    <col min="1" max="2" width="4.85546875" style="8" customWidth="1"/>
    <col min="3" max="3" width="16.42578125" style="8" customWidth="1"/>
    <col min="4" max="4" width="13.85546875" style="8" customWidth="1"/>
    <col min="5" max="5" width="26.7109375" style="8" customWidth="1"/>
    <col min="6" max="6" width="5" style="8" customWidth="1"/>
    <col min="7" max="8" width="10.7109375" style="8" customWidth="1"/>
    <col min="9" max="14" width="7.7109375" style="8" customWidth="1"/>
    <col min="15" max="15" width="7.7109375" style="9" customWidth="1"/>
    <col min="16" max="16" width="13.5703125" style="8" customWidth="1"/>
  </cols>
  <sheetData>
    <row r="1" spans="1:20" ht="28.5">
      <c r="A1" s="10" t="s">
        <v>0</v>
      </c>
      <c r="B1" s="10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71.25">
      <c r="A2" s="20" t="s">
        <v>307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20" ht="12.75">
      <c r="A3" s="2" t="s">
        <v>308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0"/>
    </row>
    <row r="4" spans="1:20" ht="62.25">
      <c r="A4" s="13"/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</row>
    <row r="5" spans="1:20">
      <c r="A5" s="16"/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8"/>
      <c r="P5" s="16"/>
    </row>
    <row r="6" spans="1:20" ht="27.75">
      <c r="A6" s="58" t="s">
        <v>119</v>
      </c>
      <c r="B6" s="11"/>
      <c r="C6" s="12"/>
      <c r="D6" s="11"/>
      <c r="E6" s="11"/>
      <c r="F6" s="11"/>
      <c r="G6" s="19"/>
      <c r="H6" s="19"/>
      <c r="I6" s="19"/>
      <c r="J6" s="19"/>
      <c r="K6" s="19"/>
      <c r="L6" s="19"/>
      <c r="M6" s="19"/>
      <c r="N6" s="19"/>
      <c r="O6" s="94">
        <f>SUM(P10:P19)</f>
        <v>608.6</v>
      </c>
      <c r="P6" s="95"/>
    </row>
    <row r="7" spans="1:20">
      <c r="A7" s="3"/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5"/>
      <c r="P7" s="3"/>
    </row>
    <row r="8" spans="1:20" ht="100.5">
      <c r="A8" s="36" t="s">
        <v>153</v>
      </c>
      <c r="B8" s="37" t="s">
        <v>125</v>
      </c>
      <c r="C8" s="38" t="s">
        <v>1</v>
      </c>
      <c r="D8" s="38" t="s">
        <v>2</v>
      </c>
      <c r="E8" s="38" t="s">
        <v>3</v>
      </c>
      <c r="F8" s="39" t="s">
        <v>310</v>
      </c>
      <c r="G8" s="62" t="s">
        <v>320</v>
      </c>
      <c r="H8" s="57" t="s">
        <v>4</v>
      </c>
      <c r="I8" s="54" t="s">
        <v>303</v>
      </c>
      <c r="J8" s="40" t="s">
        <v>304</v>
      </c>
      <c r="K8" s="40" t="s">
        <v>305</v>
      </c>
      <c r="L8" s="41" t="s">
        <v>154</v>
      </c>
      <c r="M8" s="41" t="s">
        <v>300</v>
      </c>
      <c r="N8" s="41" t="s">
        <v>301</v>
      </c>
      <c r="O8" s="41" t="s">
        <v>302</v>
      </c>
      <c r="P8" s="42" t="s">
        <v>306</v>
      </c>
    </row>
    <row r="9" spans="1:20">
      <c r="A9" s="1"/>
      <c r="B9" s="1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  <c r="P9" s="1"/>
    </row>
    <row r="10" spans="1:20" ht="24.95" customHeight="1">
      <c r="A10" s="43" t="s">
        <v>5</v>
      </c>
      <c r="B10" s="44">
        <v>217</v>
      </c>
      <c r="C10" s="45" t="s">
        <v>284</v>
      </c>
      <c r="D10" s="45" t="s">
        <v>285</v>
      </c>
      <c r="E10" s="45" t="s">
        <v>119</v>
      </c>
      <c r="F10" s="44" t="s">
        <v>314</v>
      </c>
      <c r="G10" s="61">
        <v>13772</v>
      </c>
      <c r="H10" s="56">
        <v>383</v>
      </c>
      <c r="I10" s="47">
        <v>7.4</v>
      </c>
      <c r="J10" s="47"/>
      <c r="K10" s="47"/>
      <c r="L10" s="53">
        <f t="shared" ref="L10:L29" si="0">SUM(400,-H10)</f>
        <v>17</v>
      </c>
      <c r="M10" s="48">
        <f t="shared" ref="M10:M29" si="1">I10</f>
        <v>7.4</v>
      </c>
      <c r="N10" s="48">
        <f t="shared" ref="N10:N29" si="2">J10*3</f>
        <v>0</v>
      </c>
      <c r="O10" s="44">
        <f t="shared" ref="O10:O29" si="3">K10/3</f>
        <v>0</v>
      </c>
      <c r="P10" s="86">
        <f t="shared" ref="P10:P29" si="4">SUM(L10:O10)</f>
        <v>24.4</v>
      </c>
      <c r="S10" s="60"/>
      <c r="T10" s="60"/>
    </row>
    <row r="11" spans="1:20" ht="24.95" customHeight="1">
      <c r="A11" s="43" t="s">
        <v>9</v>
      </c>
      <c r="B11" s="44">
        <v>215</v>
      </c>
      <c r="C11" s="44" t="s">
        <v>270</v>
      </c>
      <c r="D11" s="44" t="s">
        <v>150</v>
      </c>
      <c r="E11" s="45" t="s">
        <v>119</v>
      </c>
      <c r="F11" s="44" t="s">
        <v>314</v>
      </c>
      <c r="G11" s="61">
        <v>13066</v>
      </c>
      <c r="H11" s="56">
        <v>376</v>
      </c>
      <c r="I11" s="47">
        <v>10.199999999999999</v>
      </c>
      <c r="J11" s="47"/>
      <c r="K11" s="47"/>
      <c r="L11" s="53">
        <f t="shared" si="0"/>
        <v>24</v>
      </c>
      <c r="M11" s="48">
        <f t="shared" si="1"/>
        <v>10.199999999999999</v>
      </c>
      <c r="N11" s="48">
        <f t="shared" si="2"/>
        <v>0</v>
      </c>
      <c r="O11" s="44">
        <f t="shared" si="3"/>
        <v>0</v>
      </c>
      <c r="P11" s="86">
        <f t="shared" si="4"/>
        <v>34.200000000000003</v>
      </c>
      <c r="S11" s="60"/>
      <c r="T11" s="60"/>
    </row>
    <row r="12" spans="1:20" ht="24.95" customHeight="1">
      <c r="A12" s="43" t="s">
        <v>13</v>
      </c>
      <c r="B12" s="44">
        <v>201</v>
      </c>
      <c r="C12" s="45" t="s">
        <v>136</v>
      </c>
      <c r="D12" s="45" t="s">
        <v>190</v>
      </c>
      <c r="E12" s="45" t="s">
        <v>119</v>
      </c>
      <c r="F12" s="45" t="s">
        <v>314</v>
      </c>
      <c r="G12" s="61">
        <v>13230</v>
      </c>
      <c r="H12" s="56">
        <v>380</v>
      </c>
      <c r="I12" s="47">
        <v>21.1</v>
      </c>
      <c r="J12" s="47"/>
      <c r="K12" s="47"/>
      <c r="L12" s="53">
        <f t="shared" si="0"/>
        <v>20</v>
      </c>
      <c r="M12" s="48">
        <f t="shared" si="1"/>
        <v>21.1</v>
      </c>
      <c r="N12" s="48">
        <f t="shared" si="2"/>
        <v>0</v>
      </c>
      <c r="O12" s="44">
        <f t="shared" si="3"/>
        <v>0</v>
      </c>
      <c r="P12" s="86">
        <f t="shared" si="4"/>
        <v>41.1</v>
      </c>
      <c r="S12" s="60"/>
      <c r="T12" s="60"/>
    </row>
    <row r="13" spans="1:20" ht="24.95" customHeight="1">
      <c r="A13" s="43" t="s">
        <v>14</v>
      </c>
      <c r="B13" s="44">
        <v>218</v>
      </c>
      <c r="C13" s="45" t="s">
        <v>177</v>
      </c>
      <c r="D13" s="45" t="s">
        <v>147</v>
      </c>
      <c r="E13" s="45" t="s">
        <v>119</v>
      </c>
      <c r="F13" s="44" t="s">
        <v>314</v>
      </c>
      <c r="G13" s="61">
        <v>13763</v>
      </c>
      <c r="H13" s="56">
        <v>381</v>
      </c>
      <c r="I13" s="47">
        <v>30.7</v>
      </c>
      <c r="J13" s="47"/>
      <c r="K13" s="47"/>
      <c r="L13" s="53">
        <f t="shared" si="0"/>
        <v>19</v>
      </c>
      <c r="M13" s="48">
        <f t="shared" si="1"/>
        <v>30.7</v>
      </c>
      <c r="N13" s="48">
        <f t="shared" si="2"/>
        <v>0</v>
      </c>
      <c r="O13" s="44">
        <f t="shared" si="3"/>
        <v>0</v>
      </c>
      <c r="P13" s="86">
        <f t="shared" si="4"/>
        <v>49.7</v>
      </c>
      <c r="S13" s="60"/>
      <c r="T13" s="60"/>
    </row>
    <row r="14" spans="1:20" ht="24.95" customHeight="1">
      <c r="A14" s="43" t="s">
        <v>15</v>
      </c>
      <c r="B14" s="44">
        <v>220</v>
      </c>
      <c r="C14" s="45" t="s">
        <v>171</v>
      </c>
      <c r="D14" s="45" t="s">
        <v>172</v>
      </c>
      <c r="E14" s="45" t="s">
        <v>119</v>
      </c>
      <c r="F14" s="45" t="s">
        <v>311</v>
      </c>
      <c r="G14" s="61">
        <v>13807</v>
      </c>
      <c r="H14" s="56">
        <v>360</v>
      </c>
      <c r="I14" s="47"/>
      <c r="J14" s="47">
        <v>8.8000000000000007</v>
      </c>
      <c r="K14" s="47"/>
      <c r="L14" s="53">
        <f t="shared" si="0"/>
        <v>40</v>
      </c>
      <c r="M14" s="48">
        <f t="shared" si="1"/>
        <v>0</v>
      </c>
      <c r="N14" s="48">
        <f t="shared" si="2"/>
        <v>26.400000000000002</v>
      </c>
      <c r="O14" s="44">
        <f t="shared" si="3"/>
        <v>0</v>
      </c>
      <c r="P14" s="86">
        <f t="shared" si="4"/>
        <v>66.400000000000006</v>
      </c>
      <c r="S14" s="60"/>
      <c r="T14" s="60"/>
    </row>
    <row r="15" spans="1:20" ht="24.95" customHeight="1">
      <c r="A15" s="43" t="s">
        <v>16</v>
      </c>
      <c r="B15" s="44">
        <v>205</v>
      </c>
      <c r="C15" s="44" t="s">
        <v>318</v>
      </c>
      <c r="D15" s="44" t="s">
        <v>297</v>
      </c>
      <c r="E15" s="45" t="s">
        <v>119</v>
      </c>
      <c r="F15" s="44" t="s">
        <v>314</v>
      </c>
      <c r="G15" s="61">
        <v>13355</v>
      </c>
      <c r="H15" s="56">
        <v>367</v>
      </c>
      <c r="I15" s="47">
        <v>40</v>
      </c>
      <c r="J15" s="47"/>
      <c r="K15" s="47"/>
      <c r="L15" s="53">
        <f t="shared" si="0"/>
        <v>33</v>
      </c>
      <c r="M15" s="48">
        <f t="shared" si="1"/>
        <v>40</v>
      </c>
      <c r="N15" s="48">
        <f t="shared" si="2"/>
        <v>0</v>
      </c>
      <c r="O15" s="44">
        <f t="shared" si="3"/>
        <v>0</v>
      </c>
      <c r="P15" s="86">
        <f t="shared" si="4"/>
        <v>73</v>
      </c>
      <c r="S15" s="21"/>
      <c r="T15" s="21"/>
    </row>
    <row r="16" spans="1:20" ht="24.95" customHeight="1">
      <c r="A16" s="43" t="s">
        <v>17</v>
      </c>
      <c r="B16" s="44">
        <v>210</v>
      </c>
      <c r="C16" s="44" t="s">
        <v>330</v>
      </c>
      <c r="D16" s="44" t="s">
        <v>133</v>
      </c>
      <c r="E16" s="45" t="s">
        <v>119</v>
      </c>
      <c r="F16" s="44" t="s">
        <v>314</v>
      </c>
      <c r="G16" s="61">
        <v>13339</v>
      </c>
      <c r="H16" s="56">
        <v>375</v>
      </c>
      <c r="I16" s="55">
        <v>48.7</v>
      </c>
      <c r="J16" s="47"/>
      <c r="K16" s="47"/>
      <c r="L16" s="53">
        <f t="shared" si="0"/>
        <v>25</v>
      </c>
      <c r="M16" s="48">
        <f t="shared" si="1"/>
        <v>48.7</v>
      </c>
      <c r="N16" s="48">
        <f t="shared" si="2"/>
        <v>0</v>
      </c>
      <c r="O16" s="44">
        <f t="shared" si="3"/>
        <v>0</v>
      </c>
      <c r="P16" s="86">
        <f t="shared" si="4"/>
        <v>73.7</v>
      </c>
      <c r="S16" s="60"/>
      <c r="T16" s="60"/>
    </row>
    <row r="17" spans="1:20" ht="24.95" customHeight="1">
      <c r="A17" s="43" t="s">
        <v>18</v>
      </c>
      <c r="B17" s="44">
        <v>207</v>
      </c>
      <c r="C17" s="45" t="s">
        <v>282</v>
      </c>
      <c r="D17" s="45" t="s">
        <v>283</v>
      </c>
      <c r="E17" s="45" t="s">
        <v>119</v>
      </c>
      <c r="F17" s="44" t="s">
        <v>314</v>
      </c>
      <c r="G17" s="61">
        <v>13479</v>
      </c>
      <c r="H17" s="56">
        <v>363</v>
      </c>
      <c r="I17" s="55">
        <v>37.4</v>
      </c>
      <c r="J17" s="47"/>
      <c r="K17" s="47"/>
      <c r="L17" s="53">
        <f t="shared" si="0"/>
        <v>37</v>
      </c>
      <c r="M17" s="48">
        <f t="shared" si="1"/>
        <v>37.4</v>
      </c>
      <c r="N17" s="48">
        <f t="shared" si="2"/>
        <v>0</v>
      </c>
      <c r="O17" s="44">
        <f t="shared" si="3"/>
        <v>0</v>
      </c>
      <c r="P17" s="86">
        <f t="shared" si="4"/>
        <v>74.400000000000006</v>
      </c>
      <c r="S17" s="21"/>
      <c r="T17" s="21"/>
    </row>
    <row r="18" spans="1:20" ht="24.95" customHeight="1">
      <c r="A18" s="43" t="s">
        <v>19</v>
      </c>
      <c r="B18" s="44">
        <v>214</v>
      </c>
      <c r="C18" s="45" t="s">
        <v>265</v>
      </c>
      <c r="D18" s="45" t="s">
        <v>266</v>
      </c>
      <c r="E18" s="45" t="s">
        <v>119</v>
      </c>
      <c r="F18" s="44" t="s">
        <v>314</v>
      </c>
      <c r="G18" s="61">
        <v>13435</v>
      </c>
      <c r="H18" s="56">
        <v>364</v>
      </c>
      <c r="I18" s="55">
        <v>44.1</v>
      </c>
      <c r="J18" s="47"/>
      <c r="K18" s="47"/>
      <c r="L18" s="53">
        <f t="shared" si="0"/>
        <v>36</v>
      </c>
      <c r="M18" s="48">
        <f t="shared" si="1"/>
        <v>44.1</v>
      </c>
      <c r="N18" s="48">
        <f t="shared" si="2"/>
        <v>0</v>
      </c>
      <c r="O18" s="44">
        <f t="shared" si="3"/>
        <v>0</v>
      </c>
      <c r="P18" s="86">
        <f t="shared" si="4"/>
        <v>80.099999999999994</v>
      </c>
      <c r="S18" s="60"/>
      <c r="T18" s="60"/>
    </row>
    <row r="19" spans="1:20" ht="24.95" customHeight="1">
      <c r="A19" s="43" t="s">
        <v>20</v>
      </c>
      <c r="B19" s="44">
        <v>202</v>
      </c>
      <c r="C19" s="45" t="s">
        <v>255</v>
      </c>
      <c r="D19" s="45" t="s">
        <v>139</v>
      </c>
      <c r="E19" s="45" t="s">
        <v>119</v>
      </c>
      <c r="F19" s="45" t="s">
        <v>314</v>
      </c>
      <c r="G19" s="61">
        <v>13158</v>
      </c>
      <c r="H19" s="56">
        <v>388</v>
      </c>
      <c r="I19" s="55">
        <v>79.599999999999994</v>
      </c>
      <c r="J19" s="47"/>
      <c r="K19" s="47"/>
      <c r="L19" s="53">
        <f t="shared" si="0"/>
        <v>12</v>
      </c>
      <c r="M19" s="48">
        <f t="shared" si="1"/>
        <v>79.599999999999994</v>
      </c>
      <c r="N19" s="48">
        <f t="shared" si="2"/>
        <v>0</v>
      </c>
      <c r="O19" s="44">
        <f t="shared" si="3"/>
        <v>0</v>
      </c>
      <c r="P19" s="86">
        <f t="shared" si="4"/>
        <v>91.6</v>
      </c>
      <c r="S19" s="60"/>
      <c r="T19" s="60"/>
    </row>
    <row r="20" spans="1:20" ht="24.95" customHeight="1">
      <c r="A20" s="43" t="s">
        <v>21</v>
      </c>
      <c r="B20" s="44">
        <v>211</v>
      </c>
      <c r="C20" s="45" t="s">
        <v>265</v>
      </c>
      <c r="D20" s="44" t="s">
        <v>334</v>
      </c>
      <c r="E20" s="45" t="s">
        <v>119</v>
      </c>
      <c r="F20" s="44" t="s">
        <v>329</v>
      </c>
      <c r="G20" s="61">
        <v>13439</v>
      </c>
      <c r="H20" s="56">
        <v>378</v>
      </c>
      <c r="I20" s="55">
        <v>81.7</v>
      </c>
      <c r="J20" s="47"/>
      <c r="K20" s="47"/>
      <c r="L20" s="53">
        <f t="shared" si="0"/>
        <v>22</v>
      </c>
      <c r="M20" s="48">
        <f t="shared" si="1"/>
        <v>81.7</v>
      </c>
      <c r="N20" s="48">
        <f t="shared" si="2"/>
        <v>0</v>
      </c>
      <c r="O20" s="44">
        <f t="shared" si="3"/>
        <v>0</v>
      </c>
      <c r="P20" s="49">
        <f t="shared" si="4"/>
        <v>103.7</v>
      </c>
      <c r="S20" s="60"/>
      <c r="T20" s="60"/>
    </row>
    <row r="21" spans="1:20" ht="24.95" customHeight="1">
      <c r="A21" s="43" t="s">
        <v>22</v>
      </c>
      <c r="B21" s="44">
        <v>212</v>
      </c>
      <c r="C21" s="45" t="s">
        <v>290</v>
      </c>
      <c r="D21" s="45" t="s">
        <v>291</v>
      </c>
      <c r="E21" s="45" t="s">
        <v>119</v>
      </c>
      <c r="F21" s="44" t="s">
        <v>314</v>
      </c>
      <c r="G21" s="61">
        <v>13315</v>
      </c>
      <c r="H21" s="56">
        <v>363</v>
      </c>
      <c r="I21" s="55">
        <v>68</v>
      </c>
      <c r="J21" s="47"/>
      <c r="K21" s="47"/>
      <c r="L21" s="53">
        <f t="shared" si="0"/>
        <v>37</v>
      </c>
      <c r="M21" s="48">
        <f t="shared" si="1"/>
        <v>68</v>
      </c>
      <c r="N21" s="48">
        <f t="shared" si="2"/>
        <v>0</v>
      </c>
      <c r="O21" s="44">
        <f t="shared" si="3"/>
        <v>0</v>
      </c>
      <c r="P21" s="49">
        <f t="shared" si="4"/>
        <v>105</v>
      </c>
      <c r="S21" s="21"/>
      <c r="T21" s="21"/>
    </row>
    <row r="22" spans="1:20" ht="24.95" customHeight="1">
      <c r="A22" s="43" t="s">
        <v>23</v>
      </c>
      <c r="B22" s="44">
        <v>206</v>
      </c>
      <c r="C22" s="44" t="s">
        <v>276</v>
      </c>
      <c r="D22" s="44" t="s">
        <v>182</v>
      </c>
      <c r="E22" s="45" t="s">
        <v>119</v>
      </c>
      <c r="F22" s="44" t="s">
        <v>329</v>
      </c>
      <c r="G22" s="61">
        <v>13459</v>
      </c>
      <c r="H22" s="56">
        <v>370</v>
      </c>
      <c r="I22" s="55">
        <v>85.3</v>
      </c>
      <c r="J22" s="47"/>
      <c r="K22" s="47"/>
      <c r="L22" s="53">
        <f t="shared" si="0"/>
        <v>30</v>
      </c>
      <c r="M22" s="48">
        <f t="shared" si="1"/>
        <v>85.3</v>
      </c>
      <c r="N22" s="48">
        <f t="shared" si="2"/>
        <v>0</v>
      </c>
      <c r="O22" s="44">
        <f t="shared" si="3"/>
        <v>0</v>
      </c>
      <c r="P22" s="49">
        <f t="shared" si="4"/>
        <v>115.3</v>
      </c>
      <c r="S22" s="21"/>
      <c r="T22" s="21"/>
    </row>
    <row r="23" spans="1:20" ht="24.95" customHeight="1">
      <c r="A23" s="43" t="s">
        <v>24</v>
      </c>
      <c r="B23" s="44">
        <v>219</v>
      </c>
      <c r="C23" s="45" t="s">
        <v>177</v>
      </c>
      <c r="D23" s="45" t="s">
        <v>147</v>
      </c>
      <c r="E23" s="45" t="s">
        <v>119</v>
      </c>
      <c r="F23" s="45" t="s">
        <v>12</v>
      </c>
      <c r="G23" s="61">
        <v>673</v>
      </c>
      <c r="H23" s="56">
        <v>344</v>
      </c>
      <c r="I23" s="55"/>
      <c r="J23" s="47"/>
      <c r="K23" s="47">
        <v>202.1</v>
      </c>
      <c r="L23" s="53">
        <f t="shared" si="0"/>
        <v>56</v>
      </c>
      <c r="M23" s="48">
        <f t="shared" si="1"/>
        <v>0</v>
      </c>
      <c r="N23" s="48">
        <f t="shared" si="2"/>
        <v>0</v>
      </c>
      <c r="O23" s="44">
        <f t="shared" si="3"/>
        <v>67.36666666666666</v>
      </c>
      <c r="P23" s="49">
        <f t="shared" si="4"/>
        <v>123.36666666666666</v>
      </c>
      <c r="S23" s="21"/>
      <c r="T23" s="21"/>
    </row>
    <row r="24" spans="1:20" ht="24.95" customHeight="1">
      <c r="A24" s="43" t="s">
        <v>25</v>
      </c>
      <c r="B24" s="44">
        <v>203</v>
      </c>
      <c r="C24" s="45" t="s">
        <v>295</v>
      </c>
      <c r="D24" s="45" t="s">
        <v>190</v>
      </c>
      <c r="E24" s="45" t="s">
        <v>119</v>
      </c>
      <c r="F24" s="44" t="s">
        <v>12</v>
      </c>
      <c r="G24" s="61">
        <v>911</v>
      </c>
      <c r="H24" s="56">
        <v>346</v>
      </c>
      <c r="I24" s="55"/>
      <c r="J24" s="47"/>
      <c r="K24" s="47">
        <v>241.5</v>
      </c>
      <c r="L24" s="53">
        <f t="shared" si="0"/>
        <v>54</v>
      </c>
      <c r="M24" s="48">
        <f t="shared" si="1"/>
        <v>0</v>
      </c>
      <c r="N24" s="48">
        <f t="shared" si="2"/>
        <v>0</v>
      </c>
      <c r="O24" s="44">
        <f t="shared" si="3"/>
        <v>80.5</v>
      </c>
      <c r="P24" s="49">
        <f t="shared" si="4"/>
        <v>134.5</v>
      </c>
      <c r="S24" s="21"/>
      <c r="T24" s="21"/>
    </row>
    <row r="25" spans="1:20" ht="24.95" customHeight="1">
      <c r="A25" s="43" t="s">
        <v>26</v>
      </c>
      <c r="B25" s="44">
        <v>213</v>
      </c>
      <c r="C25" s="45" t="s">
        <v>265</v>
      </c>
      <c r="D25" s="45" t="s">
        <v>267</v>
      </c>
      <c r="E25" s="45" t="s">
        <v>119</v>
      </c>
      <c r="F25" s="44" t="s">
        <v>314</v>
      </c>
      <c r="G25" s="61">
        <v>13307</v>
      </c>
      <c r="H25" s="56">
        <v>338</v>
      </c>
      <c r="I25" s="55">
        <v>88.7</v>
      </c>
      <c r="J25" s="47"/>
      <c r="K25" s="47"/>
      <c r="L25" s="53">
        <f t="shared" si="0"/>
        <v>62</v>
      </c>
      <c r="M25" s="48">
        <f t="shared" si="1"/>
        <v>88.7</v>
      </c>
      <c r="N25" s="48">
        <f t="shared" si="2"/>
        <v>0</v>
      </c>
      <c r="O25" s="44">
        <f t="shared" si="3"/>
        <v>0</v>
      </c>
      <c r="P25" s="49">
        <f t="shared" si="4"/>
        <v>150.69999999999999</v>
      </c>
      <c r="S25" s="21"/>
      <c r="T25" s="21"/>
    </row>
    <row r="26" spans="1:20" ht="24.95" customHeight="1">
      <c r="A26" s="43" t="s">
        <v>27</v>
      </c>
      <c r="B26" s="44">
        <v>216</v>
      </c>
      <c r="C26" s="45" t="s">
        <v>260</v>
      </c>
      <c r="D26" s="45" t="s">
        <v>261</v>
      </c>
      <c r="E26" s="45" t="s">
        <v>119</v>
      </c>
      <c r="F26" s="44" t="s">
        <v>314</v>
      </c>
      <c r="G26" s="61">
        <v>13287</v>
      </c>
      <c r="H26" s="56">
        <v>355</v>
      </c>
      <c r="I26" s="55">
        <v>114.3</v>
      </c>
      <c r="J26" s="47"/>
      <c r="K26" s="47"/>
      <c r="L26" s="53">
        <f t="shared" si="0"/>
        <v>45</v>
      </c>
      <c r="M26" s="48">
        <f t="shared" si="1"/>
        <v>114.3</v>
      </c>
      <c r="N26" s="48">
        <f t="shared" si="2"/>
        <v>0</v>
      </c>
      <c r="O26" s="44">
        <f t="shared" si="3"/>
        <v>0</v>
      </c>
      <c r="P26" s="49">
        <f t="shared" si="4"/>
        <v>159.30000000000001</v>
      </c>
      <c r="S26" s="21"/>
      <c r="T26" s="21"/>
    </row>
    <row r="27" spans="1:20" ht="24.95" customHeight="1">
      <c r="A27" s="43" t="s">
        <v>28</v>
      </c>
      <c r="B27" s="44">
        <v>209</v>
      </c>
      <c r="C27" s="45" t="s">
        <v>255</v>
      </c>
      <c r="D27" s="45" t="s">
        <v>139</v>
      </c>
      <c r="E27" s="45" t="s">
        <v>119</v>
      </c>
      <c r="F27" s="44" t="s">
        <v>12</v>
      </c>
      <c r="G27" s="61">
        <v>851</v>
      </c>
      <c r="H27" s="56">
        <v>308</v>
      </c>
      <c r="I27" s="55"/>
      <c r="J27" s="47"/>
      <c r="K27" s="47">
        <v>230.5</v>
      </c>
      <c r="L27" s="53">
        <f t="shared" si="0"/>
        <v>92</v>
      </c>
      <c r="M27" s="48">
        <f t="shared" si="1"/>
        <v>0</v>
      </c>
      <c r="N27" s="48">
        <f t="shared" si="2"/>
        <v>0</v>
      </c>
      <c r="O27" s="44">
        <f t="shared" si="3"/>
        <v>76.833333333333329</v>
      </c>
      <c r="P27" s="49">
        <f t="shared" si="4"/>
        <v>168.83333333333331</v>
      </c>
      <c r="S27" s="21"/>
      <c r="T27" s="21"/>
    </row>
    <row r="28" spans="1:20" ht="24.95" customHeight="1">
      <c r="A28" s="43" t="s">
        <v>29</v>
      </c>
      <c r="B28" s="44">
        <v>208</v>
      </c>
      <c r="C28" s="44" t="s">
        <v>136</v>
      </c>
      <c r="D28" s="44" t="s">
        <v>111</v>
      </c>
      <c r="E28" s="45" t="s">
        <v>119</v>
      </c>
      <c r="F28" s="44" t="s">
        <v>12</v>
      </c>
      <c r="G28" s="61">
        <v>871</v>
      </c>
      <c r="H28" s="56">
        <v>280</v>
      </c>
      <c r="I28" s="55"/>
      <c r="J28" s="47"/>
      <c r="K28" s="47">
        <v>999</v>
      </c>
      <c r="L28" s="53">
        <f t="shared" si="0"/>
        <v>120</v>
      </c>
      <c r="M28" s="48">
        <f t="shared" si="1"/>
        <v>0</v>
      </c>
      <c r="N28" s="48">
        <f t="shared" si="2"/>
        <v>0</v>
      </c>
      <c r="O28" s="44">
        <f t="shared" si="3"/>
        <v>333</v>
      </c>
      <c r="P28" s="49">
        <f t="shared" si="4"/>
        <v>453</v>
      </c>
    </row>
    <row r="29" spans="1:20" ht="24.95" customHeight="1">
      <c r="A29" s="43" t="s">
        <v>30</v>
      </c>
      <c r="B29" s="44">
        <v>204</v>
      </c>
      <c r="C29" s="44" t="s">
        <v>318</v>
      </c>
      <c r="D29" s="44" t="s">
        <v>319</v>
      </c>
      <c r="E29" s="45" t="s">
        <v>119</v>
      </c>
      <c r="F29" s="44" t="s">
        <v>311</v>
      </c>
      <c r="G29" s="61">
        <v>13134</v>
      </c>
      <c r="H29" s="56">
        <v>353</v>
      </c>
      <c r="I29" s="55"/>
      <c r="J29" s="47">
        <v>181</v>
      </c>
      <c r="K29" s="47"/>
      <c r="L29" s="53">
        <f t="shared" si="0"/>
        <v>47</v>
      </c>
      <c r="M29" s="48">
        <f t="shared" si="1"/>
        <v>0</v>
      </c>
      <c r="N29" s="48">
        <f t="shared" si="2"/>
        <v>543</v>
      </c>
      <c r="O29" s="44">
        <f t="shared" si="3"/>
        <v>0</v>
      </c>
      <c r="P29" s="49">
        <f t="shared" si="4"/>
        <v>590</v>
      </c>
    </row>
    <row r="30" spans="1:20" ht="24.95" customHeight="1">
      <c r="A30" s="78"/>
      <c r="B30" s="79"/>
      <c r="C30" s="23"/>
      <c r="D30" s="23"/>
      <c r="E30" s="21"/>
      <c r="F30" s="23"/>
      <c r="G30" s="22"/>
      <c r="H30" s="80"/>
      <c r="I30" s="33"/>
      <c r="J30" s="33"/>
      <c r="K30" s="33"/>
      <c r="L30" s="81"/>
      <c r="M30" s="82"/>
      <c r="N30" s="82"/>
      <c r="O30" s="79"/>
      <c r="P30" s="83"/>
    </row>
    <row r="31" spans="1:20" ht="24.95" customHeight="1">
      <c r="A31" s="78"/>
      <c r="B31" s="79"/>
      <c r="C31" s="23"/>
      <c r="D31" s="23"/>
      <c r="E31" s="21"/>
      <c r="F31" s="23"/>
      <c r="G31" s="22"/>
      <c r="H31" s="80"/>
      <c r="I31" s="33"/>
      <c r="J31" s="33"/>
      <c r="K31" s="33"/>
      <c r="L31" s="81"/>
      <c r="M31" s="82"/>
      <c r="N31" s="82"/>
      <c r="O31" s="79"/>
      <c r="P31" s="83"/>
    </row>
    <row r="32" spans="1:20" ht="24.95" customHeight="1">
      <c r="A32" s="78"/>
      <c r="B32" s="79"/>
      <c r="C32" s="23"/>
      <c r="D32" s="23"/>
      <c r="E32" s="21"/>
      <c r="F32" s="23"/>
      <c r="G32" s="22"/>
      <c r="H32" s="80"/>
      <c r="I32" s="33"/>
      <c r="J32" s="33"/>
      <c r="K32" s="33"/>
      <c r="L32" s="81"/>
      <c r="M32" s="82"/>
      <c r="N32" s="82"/>
      <c r="O32" s="79"/>
      <c r="P32" s="83"/>
    </row>
    <row r="33" spans="1:16" ht="24.95" customHeight="1">
      <c r="A33" s="78"/>
      <c r="B33" s="79"/>
      <c r="C33" s="23"/>
      <c r="D33" s="23"/>
      <c r="E33" s="21"/>
      <c r="F33" s="23"/>
      <c r="G33" s="22"/>
      <c r="H33" s="80"/>
      <c r="I33" s="33"/>
      <c r="J33" s="33"/>
      <c r="K33" s="33"/>
      <c r="L33" s="81"/>
      <c r="M33" s="82"/>
      <c r="N33" s="82"/>
      <c r="O33" s="79"/>
      <c r="P33" s="83"/>
    </row>
    <row r="34" spans="1:16" ht="24.95" customHeight="1">
      <c r="A34" s="78"/>
      <c r="B34" s="79"/>
      <c r="C34" s="23"/>
      <c r="D34" s="23"/>
      <c r="E34" s="21"/>
      <c r="F34" s="23"/>
      <c r="G34" s="22"/>
      <c r="H34" s="80"/>
      <c r="I34" s="33"/>
      <c r="J34" s="33"/>
      <c r="K34" s="33"/>
      <c r="L34" s="81"/>
      <c r="M34" s="82"/>
      <c r="N34" s="82"/>
      <c r="O34" s="79"/>
      <c r="P34" s="83"/>
    </row>
    <row r="35" spans="1:16" ht="24.95" customHeight="1">
      <c r="A35" s="78"/>
      <c r="B35" s="79"/>
      <c r="C35" s="23"/>
      <c r="D35" s="23"/>
      <c r="E35" s="21"/>
      <c r="F35" s="23"/>
      <c r="G35" s="22"/>
      <c r="H35" s="80"/>
      <c r="I35" s="33"/>
      <c r="J35" s="33"/>
      <c r="K35" s="33"/>
      <c r="L35" s="81"/>
      <c r="M35" s="82"/>
      <c r="N35" s="82"/>
      <c r="O35" s="79"/>
      <c r="P35" s="83"/>
    </row>
    <row r="36" spans="1:16" ht="24.95" customHeight="1">
      <c r="A36" s="78"/>
      <c r="B36" s="79"/>
      <c r="C36" s="23"/>
      <c r="D36" s="23"/>
      <c r="E36" s="21"/>
      <c r="F36" s="23"/>
      <c r="G36" s="22"/>
      <c r="H36" s="80"/>
      <c r="I36" s="33"/>
      <c r="J36" s="33"/>
      <c r="K36" s="33"/>
      <c r="L36" s="81"/>
      <c r="M36" s="82"/>
      <c r="N36" s="82"/>
      <c r="O36" s="79"/>
      <c r="P36" s="83"/>
    </row>
    <row r="37" spans="1:16" ht="24.95" customHeight="1">
      <c r="A37" s="78"/>
      <c r="B37" s="79"/>
      <c r="C37" s="23"/>
      <c r="D37" s="23"/>
      <c r="E37" s="21"/>
      <c r="F37" s="23"/>
      <c r="G37" s="22"/>
      <c r="H37" s="80"/>
      <c r="I37" s="33"/>
      <c r="J37" s="33"/>
      <c r="K37" s="33"/>
      <c r="L37" s="81"/>
      <c r="M37" s="82"/>
      <c r="N37" s="82"/>
      <c r="O37" s="79"/>
      <c r="P37" s="83"/>
    </row>
    <row r="38" spans="1:16" ht="24.95" customHeight="1">
      <c r="A38" s="78"/>
      <c r="B38" s="79"/>
      <c r="C38" s="23"/>
      <c r="D38" s="23"/>
      <c r="E38" s="21"/>
      <c r="F38" s="23"/>
      <c r="G38" s="22"/>
      <c r="H38" s="80"/>
      <c r="I38" s="33"/>
      <c r="J38" s="33"/>
      <c r="K38" s="33"/>
      <c r="L38" s="81"/>
      <c r="M38" s="82"/>
      <c r="N38" s="82"/>
      <c r="O38" s="79"/>
      <c r="P38" s="83"/>
    </row>
    <row r="39" spans="1:16" ht="24.95" customHeight="1">
      <c r="A39" s="78"/>
      <c r="B39" s="79"/>
      <c r="C39" s="23"/>
      <c r="D39" s="23"/>
      <c r="E39" s="21"/>
      <c r="F39" s="23"/>
      <c r="G39" s="22"/>
      <c r="H39" s="80"/>
      <c r="I39" s="33"/>
      <c r="J39" s="33"/>
      <c r="K39" s="33"/>
      <c r="L39" s="81"/>
      <c r="M39" s="82"/>
      <c r="N39" s="82"/>
      <c r="O39" s="79"/>
      <c r="P39" s="83"/>
    </row>
    <row r="40" spans="1:16" ht="24.95" customHeight="1">
      <c r="A40" s="78"/>
      <c r="B40" s="79"/>
      <c r="C40" s="23"/>
      <c r="D40" s="23"/>
      <c r="E40" s="21"/>
      <c r="F40" s="23"/>
      <c r="G40" s="22"/>
      <c r="H40" s="80"/>
      <c r="I40" s="33"/>
      <c r="J40" s="33"/>
      <c r="K40" s="33"/>
      <c r="L40" s="81"/>
      <c r="M40" s="82"/>
      <c r="N40" s="82"/>
      <c r="O40" s="79"/>
      <c r="P40" s="83"/>
    </row>
    <row r="41" spans="1:16" ht="24.95" customHeight="1">
      <c r="A41" s="78"/>
      <c r="B41" s="79"/>
      <c r="C41" s="23"/>
      <c r="D41" s="23"/>
      <c r="E41" s="21"/>
      <c r="F41" s="23"/>
      <c r="G41" s="22"/>
      <c r="H41" s="80"/>
      <c r="I41" s="33"/>
      <c r="J41" s="33"/>
      <c r="K41" s="33"/>
      <c r="L41" s="81"/>
      <c r="M41" s="82"/>
      <c r="N41" s="82"/>
      <c r="O41" s="79"/>
      <c r="P41" s="83"/>
    </row>
    <row r="42" spans="1:16" ht="24.95" customHeight="1">
      <c r="A42" s="78"/>
      <c r="B42" s="79"/>
      <c r="C42" s="22"/>
      <c r="D42" s="22"/>
      <c r="E42" s="21"/>
      <c r="F42" s="22"/>
      <c r="G42" s="22"/>
      <c r="H42" s="80"/>
      <c r="I42" s="33"/>
      <c r="J42" s="33"/>
      <c r="K42" s="33"/>
      <c r="L42" s="81"/>
      <c r="M42" s="82"/>
      <c r="N42" s="82"/>
      <c r="O42" s="79"/>
      <c r="P42" s="83"/>
    </row>
    <row r="43" spans="1:16" ht="24.95" customHeight="1">
      <c r="A43" s="78"/>
      <c r="B43" s="79"/>
      <c r="C43" s="23"/>
      <c r="D43" s="23"/>
      <c r="E43" s="21"/>
      <c r="F43" s="23"/>
      <c r="G43" s="22"/>
      <c r="H43" s="80"/>
      <c r="I43" s="33"/>
      <c r="J43" s="33"/>
      <c r="K43" s="33"/>
      <c r="L43" s="81"/>
      <c r="M43" s="82"/>
      <c r="N43" s="82"/>
      <c r="O43" s="79"/>
      <c r="P43" s="83"/>
    </row>
    <row r="44" spans="1:16" ht="24.95" customHeight="1">
      <c r="A44" s="78"/>
      <c r="B44" s="79"/>
      <c r="C44" s="23"/>
      <c r="D44" s="23"/>
      <c r="E44" s="21"/>
      <c r="F44" s="23"/>
      <c r="G44" s="22"/>
      <c r="H44" s="80"/>
      <c r="I44" s="33"/>
      <c r="J44" s="33"/>
      <c r="K44" s="33"/>
      <c r="L44" s="81"/>
      <c r="M44" s="82"/>
      <c r="N44" s="82"/>
      <c r="O44" s="79"/>
      <c r="P44" s="83"/>
    </row>
    <row r="45" spans="1:16" ht="18">
      <c r="A45" s="78"/>
      <c r="B45" s="78"/>
      <c r="C45" s="23"/>
      <c r="D45" s="23"/>
      <c r="E45" s="23"/>
      <c r="F45" s="23"/>
      <c r="G45" s="22"/>
      <c r="H45" s="34"/>
      <c r="I45" s="33"/>
      <c r="J45" s="33"/>
      <c r="K45" s="33"/>
      <c r="L45" s="82"/>
      <c r="M45" s="82"/>
      <c r="N45" s="82"/>
      <c r="O45" s="79"/>
      <c r="P45" s="83"/>
    </row>
    <row r="46" spans="1:16" ht="18">
      <c r="A46" s="24"/>
      <c r="B46" s="24"/>
      <c r="C46" s="27"/>
      <c r="D46" s="27"/>
      <c r="E46" s="27"/>
      <c r="F46" s="27"/>
      <c r="G46" s="22"/>
      <c r="H46" s="34"/>
      <c r="I46" s="33"/>
      <c r="J46" s="33"/>
      <c r="K46" s="33"/>
      <c r="L46" s="31"/>
      <c r="M46" s="31"/>
      <c r="N46" s="31"/>
      <c r="O46" s="29"/>
      <c r="P46" s="35"/>
    </row>
    <row r="47" spans="1:16" ht="18">
      <c r="A47" s="24"/>
      <c r="B47" s="27"/>
      <c r="C47" s="27"/>
      <c r="D47" s="27"/>
      <c r="E47" s="23"/>
      <c r="F47" s="23"/>
      <c r="G47" s="22"/>
      <c r="H47" s="34"/>
      <c r="I47" s="33"/>
      <c r="J47" s="33"/>
      <c r="K47" s="33"/>
      <c r="L47" s="31"/>
      <c r="M47" s="31"/>
      <c r="N47" s="31"/>
      <c r="O47" s="29"/>
      <c r="P47" s="35"/>
    </row>
    <row r="48" spans="1:16" ht="18">
      <c r="A48" s="24"/>
      <c r="B48" s="27"/>
      <c r="C48" s="27"/>
      <c r="D48" s="27"/>
      <c r="E48" s="23"/>
      <c r="F48" s="23"/>
      <c r="G48" s="22"/>
      <c r="H48" s="34"/>
      <c r="I48" s="33"/>
      <c r="J48" s="33"/>
      <c r="K48" s="33"/>
      <c r="L48" s="31"/>
      <c r="M48" s="31"/>
      <c r="N48" s="31"/>
      <c r="O48" s="29"/>
      <c r="P48" s="35"/>
    </row>
    <row r="49" spans="1:16" ht="18">
      <c r="A49" s="24"/>
      <c r="B49" s="27"/>
      <c r="C49" s="27"/>
      <c r="D49" s="27"/>
      <c r="E49" s="23"/>
      <c r="F49" s="23"/>
      <c r="G49" s="22"/>
      <c r="H49" s="34"/>
      <c r="I49" s="33"/>
      <c r="J49" s="33"/>
      <c r="K49" s="33"/>
      <c r="L49" s="31"/>
      <c r="M49" s="31"/>
      <c r="N49" s="31"/>
      <c r="O49" s="29"/>
      <c r="P49" s="35"/>
    </row>
    <row r="50" spans="1:16" ht="18">
      <c r="A50" s="24"/>
      <c r="B50" s="27"/>
      <c r="C50" s="27"/>
      <c r="D50" s="27"/>
      <c r="E50" s="27"/>
      <c r="F50" s="27"/>
      <c r="G50" s="22"/>
      <c r="H50" s="34"/>
      <c r="I50" s="33"/>
      <c r="J50" s="33"/>
      <c r="K50" s="33"/>
      <c r="L50" s="31"/>
      <c r="M50" s="31"/>
      <c r="N50" s="31"/>
      <c r="O50" s="29"/>
      <c r="P50" s="35"/>
    </row>
    <row r="51" spans="1:16" ht="18">
      <c r="A51" s="24"/>
      <c r="B51" s="27"/>
      <c r="C51" s="27"/>
      <c r="D51" s="27"/>
      <c r="E51" s="27"/>
      <c r="F51" s="27"/>
      <c r="G51" s="22"/>
      <c r="H51" s="34"/>
      <c r="I51" s="33"/>
      <c r="J51" s="33"/>
      <c r="K51" s="33"/>
      <c r="L51" s="31"/>
      <c r="M51" s="31"/>
      <c r="N51" s="31"/>
      <c r="O51" s="29"/>
      <c r="P51" s="35"/>
    </row>
    <row r="52" spans="1:16" ht="18">
      <c r="A52" s="24"/>
      <c r="B52" s="27"/>
      <c r="C52" s="27"/>
      <c r="D52" s="27"/>
      <c r="E52" s="27"/>
      <c r="F52" s="27"/>
      <c r="G52" s="22"/>
      <c r="H52" s="34"/>
      <c r="I52" s="33"/>
      <c r="J52" s="33"/>
      <c r="K52" s="33"/>
      <c r="L52" s="31"/>
      <c r="M52" s="31"/>
      <c r="N52" s="31"/>
      <c r="O52" s="29"/>
      <c r="P52" s="35"/>
    </row>
    <row r="53" spans="1:16" ht="18">
      <c r="A53" s="24"/>
      <c r="B53" s="27"/>
      <c r="C53" s="27"/>
      <c r="D53" s="27"/>
      <c r="E53" s="27"/>
      <c r="F53" s="27"/>
      <c r="G53" s="22"/>
      <c r="H53" s="34"/>
      <c r="I53" s="33"/>
      <c r="J53" s="33"/>
      <c r="K53" s="33"/>
      <c r="L53" s="31"/>
      <c r="M53" s="31"/>
      <c r="N53" s="31"/>
      <c r="O53" s="29"/>
      <c r="P53" s="35"/>
    </row>
    <row r="54" spans="1:16" ht="18">
      <c r="A54" s="24"/>
      <c r="B54" s="27"/>
      <c r="C54" s="27"/>
      <c r="D54" s="27"/>
      <c r="E54" s="27"/>
      <c r="F54" s="27"/>
      <c r="G54" s="22"/>
      <c r="H54" s="34"/>
      <c r="I54" s="33"/>
      <c r="J54" s="33"/>
      <c r="K54" s="33"/>
      <c r="L54" s="31"/>
      <c r="M54" s="31"/>
      <c r="N54" s="31"/>
      <c r="O54" s="29"/>
      <c r="P54" s="35"/>
    </row>
    <row r="55" spans="1:16" ht="18">
      <c r="A55" s="24"/>
      <c r="B55" s="27"/>
      <c r="C55" s="27"/>
      <c r="D55" s="27"/>
      <c r="E55" s="27"/>
      <c r="F55" s="27"/>
      <c r="G55" s="22"/>
      <c r="H55" s="34"/>
      <c r="I55" s="33"/>
      <c r="J55" s="33"/>
      <c r="K55" s="33"/>
      <c r="L55" s="31"/>
      <c r="M55" s="31"/>
      <c r="N55" s="31"/>
      <c r="O55" s="29"/>
      <c r="P55" s="35"/>
    </row>
    <row r="56" spans="1:16" ht="18">
      <c r="A56" s="24"/>
      <c r="B56" s="27"/>
      <c r="C56" s="27"/>
      <c r="D56" s="27"/>
      <c r="E56" s="27"/>
      <c r="F56" s="27"/>
      <c r="G56" s="22"/>
      <c r="H56" s="34"/>
      <c r="I56" s="33"/>
      <c r="J56" s="33"/>
      <c r="K56" s="33"/>
      <c r="L56" s="31"/>
      <c r="M56" s="31"/>
      <c r="N56" s="31"/>
      <c r="O56" s="29"/>
      <c r="P56" s="35"/>
    </row>
    <row r="57" spans="1:16" ht="18">
      <c r="A57" s="24"/>
      <c r="B57" s="27"/>
      <c r="C57" s="27"/>
      <c r="D57" s="27"/>
      <c r="E57" s="27"/>
      <c r="F57" s="27"/>
      <c r="G57" s="22"/>
      <c r="H57" s="34"/>
      <c r="I57" s="33"/>
      <c r="J57" s="33"/>
      <c r="K57" s="33"/>
      <c r="L57" s="31"/>
      <c r="M57" s="31"/>
      <c r="N57" s="31"/>
      <c r="O57" s="29"/>
      <c r="P57" s="35"/>
    </row>
    <row r="58" spans="1:16" ht="18">
      <c r="A58" s="24"/>
      <c r="B58" s="27"/>
      <c r="C58" s="27"/>
      <c r="D58" s="27"/>
      <c r="E58" s="27"/>
      <c r="F58" s="27"/>
      <c r="G58" s="22"/>
      <c r="H58" s="34"/>
      <c r="I58" s="33"/>
      <c r="J58" s="33"/>
      <c r="K58" s="33"/>
      <c r="L58" s="31"/>
      <c r="M58" s="31"/>
      <c r="N58" s="31"/>
      <c r="O58" s="29"/>
      <c r="P58" s="35"/>
    </row>
    <row r="59" spans="1:16" ht="18">
      <c r="A59" s="24"/>
      <c r="B59" s="27"/>
      <c r="C59" s="27"/>
      <c r="D59" s="27"/>
      <c r="E59" s="27"/>
      <c r="F59" s="27"/>
      <c r="G59" s="22"/>
      <c r="H59" s="34"/>
      <c r="I59" s="33"/>
      <c r="J59" s="33"/>
      <c r="K59" s="33"/>
      <c r="L59" s="31"/>
      <c r="M59" s="31"/>
      <c r="N59" s="31"/>
      <c r="O59" s="29"/>
      <c r="P59" s="35"/>
    </row>
  </sheetData>
  <sortState ref="B10:P29">
    <sortCondition ref="P10:P29"/>
  </sortState>
  <mergeCells count="1">
    <mergeCell ref="O6:P6"/>
  </mergeCells>
  <conditionalFormatting sqref="J10:P10 B44 B10 B12 B14 B16 B18 B20 B22 B24 B26 B32 B34 B36 B38 B40 B42 L10:P44 G16:G44 B28:B30">
    <cfRule type="containsText" dxfId="71" priority="14" operator="containsText" text="LG">
      <formula>NOT(ISERROR(SEARCH("LG",B10)))</formula>
    </cfRule>
  </conditionalFormatting>
  <conditionalFormatting sqref="J10:P10 L10:P44 G16:G44">
    <cfRule type="containsText" dxfId="70" priority="13" operator="containsText" text="AL">
      <formula>NOT(ISERROR(SEARCH("AL",G10)))</formula>
    </cfRule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X59"/>
  <sheetViews>
    <sheetView zoomScale="75" zoomScaleNormal="75" workbookViewId="0">
      <pane xSplit="14" ySplit="9" topLeftCell="O10" activePane="bottomRight" state="frozen"/>
      <selection pane="topRight" activeCell="R1" sqref="R1"/>
      <selection pane="bottomLeft" activeCell="A10" sqref="A10"/>
      <selection pane="bottomRight" activeCell="B10" sqref="B10"/>
    </sheetView>
  </sheetViews>
  <sheetFormatPr baseColWidth="10" defaultRowHeight="15"/>
  <cols>
    <col min="1" max="2" width="4.85546875" style="8" customWidth="1"/>
    <col min="3" max="3" width="16.42578125" style="8" customWidth="1"/>
    <col min="4" max="4" width="13.85546875" style="8" customWidth="1"/>
    <col min="5" max="5" width="26.7109375" style="8" customWidth="1"/>
    <col min="6" max="6" width="5" style="8" customWidth="1"/>
    <col min="7" max="8" width="10.7109375" style="8" customWidth="1"/>
    <col min="9" max="14" width="7.7109375" style="8" customWidth="1"/>
    <col min="15" max="15" width="7.7109375" style="9" customWidth="1"/>
    <col min="16" max="16" width="13.5703125" style="8" customWidth="1"/>
  </cols>
  <sheetData>
    <row r="1" spans="1:22" ht="28.5">
      <c r="A1" s="10" t="s">
        <v>0</v>
      </c>
      <c r="B1" s="10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2" ht="71.25">
      <c r="A2" s="20" t="s">
        <v>307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22" ht="12.75">
      <c r="A3" s="2" t="s">
        <v>308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0"/>
    </row>
    <row r="4" spans="1:22" ht="62.25">
      <c r="A4" s="13"/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</row>
    <row r="5" spans="1:22">
      <c r="A5" s="16"/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8"/>
      <c r="P5" s="16"/>
    </row>
    <row r="6" spans="1:22" ht="27.75">
      <c r="A6" s="58" t="s">
        <v>120</v>
      </c>
      <c r="B6" s="11"/>
      <c r="C6" s="12"/>
      <c r="D6" s="11"/>
      <c r="E6" s="11"/>
      <c r="F6" s="11"/>
      <c r="G6" s="19"/>
      <c r="H6" s="19"/>
      <c r="I6" s="19"/>
      <c r="J6" s="19"/>
      <c r="K6" s="19"/>
      <c r="L6" s="19"/>
      <c r="M6" s="19"/>
      <c r="N6" s="19"/>
      <c r="O6" s="94">
        <f>SUM(P10:P19)</f>
        <v>1142</v>
      </c>
      <c r="P6" s="95"/>
    </row>
    <row r="7" spans="1:22">
      <c r="A7" s="3"/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5"/>
      <c r="P7" s="3"/>
    </row>
    <row r="8" spans="1:22" ht="100.5">
      <c r="A8" s="36" t="s">
        <v>153</v>
      </c>
      <c r="B8" s="37" t="s">
        <v>125</v>
      </c>
      <c r="C8" s="38" t="s">
        <v>1</v>
      </c>
      <c r="D8" s="38" t="s">
        <v>2</v>
      </c>
      <c r="E8" s="38" t="s">
        <v>3</v>
      </c>
      <c r="F8" s="39" t="s">
        <v>310</v>
      </c>
      <c r="G8" s="62" t="s">
        <v>320</v>
      </c>
      <c r="H8" s="57" t="s">
        <v>4</v>
      </c>
      <c r="I8" s="54" t="s">
        <v>303</v>
      </c>
      <c r="J8" s="40" t="s">
        <v>304</v>
      </c>
      <c r="K8" s="40" t="s">
        <v>305</v>
      </c>
      <c r="L8" s="41" t="s">
        <v>154</v>
      </c>
      <c r="M8" s="41" t="s">
        <v>300</v>
      </c>
      <c r="N8" s="41" t="s">
        <v>301</v>
      </c>
      <c r="O8" s="41" t="s">
        <v>302</v>
      </c>
      <c r="P8" s="42" t="s">
        <v>306</v>
      </c>
    </row>
    <row r="9" spans="1:22">
      <c r="A9" s="1"/>
      <c r="B9" s="1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  <c r="P9" s="1"/>
    </row>
    <row r="10" spans="1:22" ht="24.95" customHeight="1">
      <c r="A10" s="43" t="s">
        <v>5</v>
      </c>
      <c r="B10" s="44">
        <v>310</v>
      </c>
      <c r="C10" s="45" t="s">
        <v>254</v>
      </c>
      <c r="D10" s="45" t="s">
        <v>146</v>
      </c>
      <c r="E10" s="45" t="s">
        <v>120</v>
      </c>
      <c r="F10" s="45" t="s">
        <v>311</v>
      </c>
      <c r="G10" s="61">
        <v>13447</v>
      </c>
      <c r="H10" s="56">
        <v>383</v>
      </c>
      <c r="I10" s="47"/>
      <c r="J10" s="47">
        <v>11.2</v>
      </c>
      <c r="K10" s="47"/>
      <c r="L10" s="53">
        <f t="shared" ref="L10:L22" si="0">SUM(400,-H10)</f>
        <v>17</v>
      </c>
      <c r="M10" s="48">
        <f t="shared" ref="M10:M22" si="1">I10</f>
        <v>0</v>
      </c>
      <c r="N10" s="48">
        <f t="shared" ref="N10:N22" si="2">J10*3</f>
        <v>33.599999999999994</v>
      </c>
      <c r="O10" s="44">
        <f t="shared" ref="O10:O22" si="3">K10/3</f>
        <v>0</v>
      </c>
      <c r="P10" s="86">
        <f t="shared" ref="P10:P22" si="4">SUM(L10:O10)</f>
        <v>50.599999999999994</v>
      </c>
    </row>
    <row r="11" spans="1:22" ht="24.95" customHeight="1">
      <c r="A11" s="43" t="s">
        <v>9</v>
      </c>
      <c r="B11" s="44">
        <v>306</v>
      </c>
      <c r="C11" s="45" t="s">
        <v>237</v>
      </c>
      <c r="D11" s="45" t="s">
        <v>238</v>
      </c>
      <c r="E11" s="45" t="s">
        <v>120</v>
      </c>
      <c r="F11" s="45" t="s">
        <v>311</v>
      </c>
      <c r="G11" s="61">
        <v>13487</v>
      </c>
      <c r="H11" s="56">
        <v>373</v>
      </c>
      <c r="I11" s="55"/>
      <c r="J11" s="47">
        <v>9.6999999999999993</v>
      </c>
      <c r="K11" s="47"/>
      <c r="L11" s="53">
        <f t="shared" si="0"/>
        <v>27</v>
      </c>
      <c r="M11" s="48">
        <f t="shared" si="1"/>
        <v>0</v>
      </c>
      <c r="N11" s="48">
        <f t="shared" si="2"/>
        <v>29.099999999999998</v>
      </c>
      <c r="O11" s="44">
        <f t="shared" si="3"/>
        <v>0</v>
      </c>
      <c r="P11" s="86">
        <f t="shared" si="4"/>
        <v>56.099999999999994</v>
      </c>
    </row>
    <row r="12" spans="1:22" ht="24.95" customHeight="1">
      <c r="A12" s="43" t="s">
        <v>13</v>
      </c>
      <c r="B12" s="44">
        <v>308</v>
      </c>
      <c r="C12" s="45" t="s">
        <v>240</v>
      </c>
      <c r="D12" s="45" t="s">
        <v>241</v>
      </c>
      <c r="E12" s="45" t="s">
        <v>120</v>
      </c>
      <c r="F12" s="45" t="s">
        <v>311</v>
      </c>
      <c r="G12" s="61">
        <v>13471</v>
      </c>
      <c r="H12" s="56">
        <v>372</v>
      </c>
      <c r="I12" s="55"/>
      <c r="J12" s="47">
        <v>15</v>
      </c>
      <c r="K12" s="47"/>
      <c r="L12" s="53">
        <f t="shared" si="0"/>
        <v>28</v>
      </c>
      <c r="M12" s="48">
        <f t="shared" si="1"/>
        <v>0</v>
      </c>
      <c r="N12" s="48">
        <f t="shared" si="2"/>
        <v>45</v>
      </c>
      <c r="O12" s="44">
        <f t="shared" si="3"/>
        <v>0</v>
      </c>
      <c r="P12" s="86">
        <f t="shared" si="4"/>
        <v>73</v>
      </c>
    </row>
    <row r="13" spans="1:22" ht="24.95" customHeight="1">
      <c r="A13" s="43" t="s">
        <v>14</v>
      </c>
      <c r="B13" s="44">
        <v>302</v>
      </c>
      <c r="C13" s="85" t="s">
        <v>323</v>
      </c>
      <c r="D13" s="85" t="s">
        <v>324</v>
      </c>
      <c r="E13" s="45" t="s">
        <v>120</v>
      </c>
      <c r="F13" s="45" t="s">
        <v>311</v>
      </c>
      <c r="G13" s="61">
        <v>13110</v>
      </c>
      <c r="H13" s="56">
        <v>383</v>
      </c>
      <c r="I13" s="55"/>
      <c r="J13" s="47">
        <v>30.8</v>
      </c>
      <c r="K13" s="47"/>
      <c r="L13" s="53">
        <f t="shared" si="0"/>
        <v>17</v>
      </c>
      <c r="M13" s="48">
        <f t="shared" si="1"/>
        <v>0</v>
      </c>
      <c r="N13" s="48">
        <f t="shared" si="2"/>
        <v>92.4</v>
      </c>
      <c r="O13" s="44">
        <f t="shared" si="3"/>
        <v>0</v>
      </c>
      <c r="P13" s="86">
        <f t="shared" si="4"/>
        <v>109.4</v>
      </c>
      <c r="U13" s="21"/>
      <c r="V13" s="21"/>
    </row>
    <row r="14" spans="1:22" ht="24.95" customHeight="1">
      <c r="A14" s="43" t="s">
        <v>15</v>
      </c>
      <c r="B14" s="44">
        <v>313</v>
      </c>
      <c r="C14" s="45" t="s">
        <v>225</v>
      </c>
      <c r="D14" s="45" t="s">
        <v>226</v>
      </c>
      <c r="E14" s="45" t="s">
        <v>120</v>
      </c>
      <c r="F14" s="45" t="s">
        <v>314</v>
      </c>
      <c r="G14" s="61">
        <v>13275</v>
      </c>
      <c r="H14" s="56">
        <v>326</v>
      </c>
      <c r="I14" s="55">
        <v>45.4</v>
      </c>
      <c r="J14" s="47"/>
      <c r="K14" s="47"/>
      <c r="L14" s="53">
        <f t="shared" si="0"/>
        <v>74</v>
      </c>
      <c r="M14" s="48">
        <f t="shared" si="1"/>
        <v>45.4</v>
      </c>
      <c r="N14" s="48">
        <f t="shared" si="2"/>
        <v>0</v>
      </c>
      <c r="O14" s="44">
        <f t="shared" si="3"/>
        <v>0</v>
      </c>
      <c r="P14" s="86">
        <f t="shared" si="4"/>
        <v>119.4</v>
      </c>
      <c r="U14" s="21"/>
      <c r="V14" s="21"/>
    </row>
    <row r="15" spans="1:22" ht="24.95" customHeight="1">
      <c r="A15" s="43" t="s">
        <v>16</v>
      </c>
      <c r="B15" s="44">
        <v>312</v>
      </c>
      <c r="C15" s="45" t="s">
        <v>246</v>
      </c>
      <c r="D15" s="45" t="s">
        <v>141</v>
      </c>
      <c r="E15" s="45" t="s">
        <v>120</v>
      </c>
      <c r="F15" s="45" t="s">
        <v>311</v>
      </c>
      <c r="G15" s="61">
        <v>13058</v>
      </c>
      <c r="H15" s="56">
        <v>381</v>
      </c>
      <c r="I15" s="55"/>
      <c r="J15" s="47">
        <v>36.299999999999997</v>
      </c>
      <c r="K15" s="47"/>
      <c r="L15" s="53">
        <f t="shared" si="0"/>
        <v>19</v>
      </c>
      <c r="M15" s="48">
        <f t="shared" si="1"/>
        <v>0</v>
      </c>
      <c r="N15" s="48">
        <f t="shared" si="2"/>
        <v>108.89999999999999</v>
      </c>
      <c r="O15" s="44">
        <f t="shared" si="3"/>
        <v>0</v>
      </c>
      <c r="P15" s="86">
        <f t="shared" si="4"/>
        <v>127.89999999999999</v>
      </c>
      <c r="U15" s="21"/>
      <c r="V15" s="21"/>
    </row>
    <row r="16" spans="1:22" ht="24.95" customHeight="1">
      <c r="A16" s="43" t="s">
        <v>17</v>
      </c>
      <c r="B16" s="44">
        <v>305</v>
      </c>
      <c r="C16" s="45" t="s">
        <v>322</v>
      </c>
      <c r="D16" s="45" t="s">
        <v>133</v>
      </c>
      <c r="E16" s="45" t="s">
        <v>120</v>
      </c>
      <c r="F16" s="45" t="s">
        <v>314</v>
      </c>
      <c r="G16" s="61">
        <v>13347</v>
      </c>
      <c r="H16" s="56">
        <v>347</v>
      </c>
      <c r="I16" s="55">
        <v>80.2</v>
      </c>
      <c r="J16" s="47"/>
      <c r="K16" s="47"/>
      <c r="L16" s="53">
        <f t="shared" si="0"/>
        <v>53</v>
      </c>
      <c r="M16" s="48">
        <f t="shared" si="1"/>
        <v>80.2</v>
      </c>
      <c r="N16" s="48">
        <f t="shared" si="2"/>
        <v>0</v>
      </c>
      <c r="O16" s="44">
        <f t="shared" si="3"/>
        <v>0</v>
      </c>
      <c r="P16" s="86">
        <f t="shared" si="4"/>
        <v>133.19999999999999</v>
      </c>
      <c r="U16" s="21"/>
      <c r="V16" s="21"/>
    </row>
    <row r="17" spans="1:24" ht="24.95" customHeight="1">
      <c r="A17" s="43" t="s">
        <v>18</v>
      </c>
      <c r="B17" s="44">
        <v>301</v>
      </c>
      <c r="C17" s="45" t="s">
        <v>204</v>
      </c>
      <c r="D17" s="45" t="s">
        <v>205</v>
      </c>
      <c r="E17" s="45" t="s">
        <v>120</v>
      </c>
      <c r="F17" s="45" t="s">
        <v>311</v>
      </c>
      <c r="G17" s="61">
        <v>13138</v>
      </c>
      <c r="H17" s="56">
        <v>371</v>
      </c>
      <c r="I17" s="55"/>
      <c r="J17" s="47">
        <v>37.5</v>
      </c>
      <c r="K17" s="47"/>
      <c r="L17" s="53">
        <f t="shared" si="0"/>
        <v>29</v>
      </c>
      <c r="M17" s="48">
        <f t="shared" si="1"/>
        <v>0</v>
      </c>
      <c r="N17" s="48">
        <f t="shared" si="2"/>
        <v>112.5</v>
      </c>
      <c r="O17" s="44">
        <f t="shared" si="3"/>
        <v>0</v>
      </c>
      <c r="P17" s="86">
        <f t="shared" si="4"/>
        <v>141.5</v>
      </c>
      <c r="U17" s="21"/>
      <c r="V17" s="21"/>
    </row>
    <row r="18" spans="1:24" ht="24.95" customHeight="1">
      <c r="A18" s="43" t="s">
        <v>19</v>
      </c>
      <c r="B18" s="44">
        <v>307</v>
      </c>
      <c r="C18" s="45" t="s">
        <v>240</v>
      </c>
      <c r="D18" s="45" t="s">
        <v>242</v>
      </c>
      <c r="E18" s="45" t="s">
        <v>120</v>
      </c>
      <c r="F18" s="45" t="s">
        <v>311</v>
      </c>
      <c r="G18" s="61">
        <v>13467</v>
      </c>
      <c r="H18" s="56">
        <v>375</v>
      </c>
      <c r="I18" s="55"/>
      <c r="J18" s="47">
        <v>45.6</v>
      </c>
      <c r="K18" s="47"/>
      <c r="L18" s="53">
        <f t="shared" si="0"/>
        <v>25</v>
      </c>
      <c r="M18" s="48">
        <f t="shared" si="1"/>
        <v>0</v>
      </c>
      <c r="N18" s="48">
        <f t="shared" si="2"/>
        <v>136.80000000000001</v>
      </c>
      <c r="O18" s="44">
        <f t="shared" si="3"/>
        <v>0</v>
      </c>
      <c r="P18" s="86">
        <f t="shared" si="4"/>
        <v>161.80000000000001</v>
      </c>
    </row>
    <row r="19" spans="1:24" ht="24.95" customHeight="1">
      <c r="A19" s="43" t="s">
        <v>20</v>
      </c>
      <c r="B19" s="44">
        <v>311</v>
      </c>
      <c r="C19" s="45" t="s">
        <v>247</v>
      </c>
      <c r="D19" s="45" t="s">
        <v>172</v>
      </c>
      <c r="E19" s="45" t="s">
        <v>120</v>
      </c>
      <c r="F19" s="45" t="s">
        <v>311</v>
      </c>
      <c r="G19" s="61">
        <v>13062</v>
      </c>
      <c r="H19" s="56">
        <v>365</v>
      </c>
      <c r="I19" s="55"/>
      <c r="J19" s="47">
        <v>44.7</v>
      </c>
      <c r="K19" s="47"/>
      <c r="L19" s="53">
        <f t="shared" si="0"/>
        <v>35</v>
      </c>
      <c r="M19" s="48">
        <f t="shared" si="1"/>
        <v>0</v>
      </c>
      <c r="N19" s="48">
        <f t="shared" si="2"/>
        <v>134.10000000000002</v>
      </c>
      <c r="O19" s="44">
        <f t="shared" si="3"/>
        <v>0</v>
      </c>
      <c r="P19" s="86">
        <f t="shared" si="4"/>
        <v>169.10000000000002</v>
      </c>
      <c r="X19" s="60"/>
    </row>
    <row r="20" spans="1:24" ht="24.95" customHeight="1">
      <c r="A20" s="43" t="s">
        <v>21</v>
      </c>
      <c r="B20" s="44">
        <v>309</v>
      </c>
      <c r="C20" s="45" t="s">
        <v>130</v>
      </c>
      <c r="D20" s="45" t="s">
        <v>328</v>
      </c>
      <c r="E20" s="45" t="s">
        <v>120</v>
      </c>
      <c r="F20" s="45" t="s">
        <v>311</v>
      </c>
      <c r="G20" s="61">
        <v>13102</v>
      </c>
      <c r="H20" s="56">
        <v>375</v>
      </c>
      <c r="I20" s="55"/>
      <c r="J20" s="47">
        <v>83.7</v>
      </c>
      <c r="K20" s="47"/>
      <c r="L20" s="53">
        <f t="shared" si="0"/>
        <v>25</v>
      </c>
      <c r="M20" s="48">
        <f t="shared" si="1"/>
        <v>0</v>
      </c>
      <c r="N20" s="48">
        <f t="shared" si="2"/>
        <v>251.10000000000002</v>
      </c>
      <c r="O20" s="44">
        <f t="shared" si="3"/>
        <v>0</v>
      </c>
      <c r="P20" s="49">
        <f t="shared" si="4"/>
        <v>276.10000000000002</v>
      </c>
    </row>
    <row r="21" spans="1:24" ht="24.95" customHeight="1">
      <c r="A21" s="43" t="s">
        <v>22</v>
      </c>
      <c r="B21" s="44">
        <v>304</v>
      </c>
      <c r="C21" s="68" t="s">
        <v>322</v>
      </c>
      <c r="D21" s="68" t="s">
        <v>325</v>
      </c>
      <c r="E21" s="45" t="s">
        <v>120</v>
      </c>
      <c r="F21" s="45" t="s">
        <v>311</v>
      </c>
      <c r="G21" s="61">
        <v>13491</v>
      </c>
      <c r="H21" s="56">
        <v>339</v>
      </c>
      <c r="I21" s="55"/>
      <c r="J21" s="47">
        <v>82</v>
      </c>
      <c r="K21" s="47"/>
      <c r="L21" s="53">
        <f t="shared" si="0"/>
        <v>61</v>
      </c>
      <c r="M21" s="48">
        <f t="shared" si="1"/>
        <v>0</v>
      </c>
      <c r="N21" s="48">
        <f t="shared" si="2"/>
        <v>246</v>
      </c>
      <c r="O21" s="44">
        <f t="shared" si="3"/>
        <v>0</v>
      </c>
      <c r="P21" s="49">
        <f t="shared" si="4"/>
        <v>307</v>
      </c>
    </row>
    <row r="22" spans="1:24" ht="24.95" customHeight="1">
      <c r="A22" s="43" t="s">
        <v>23</v>
      </c>
      <c r="B22" s="44">
        <v>303</v>
      </c>
      <c r="C22" s="45" t="s">
        <v>206</v>
      </c>
      <c r="D22" s="45" t="s">
        <v>165</v>
      </c>
      <c r="E22" s="45" t="s">
        <v>120</v>
      </c>
      <c r="F22" s="45" t="s">
        <v>311</v>
      </c>
      <c r="G22" s="61">
        <v>13495</v>
      </c>
      <c r="H22" s="56">
        <v>346</v>
      </c>
      <c r="I22" s="55"/>
      <c r="J22" s="47">
        <v>101.7</v>
      </c>
      <c r="K22" s="47"/>
      <c r="L22" s="53">
        <f t="shared" si="0"/>
        <v>54</v>
      </c>
      <c r="M22" s="48">
        <f t="shared" si="1"/>
        <v>0</v>
      </c>
      <c r="N22" s="48">
        <f t="shared" si="2"/>
        <v>305.10000000000002</v>
      </c>
      <c r="O22" s="44">
        <f t="shared" si="3"/>
        <v>0</v>
      </c>
      <c r="P22" s="49">
        <f t="shared" si="4"/>
        <v>359.1</v>
      </c>
    </row>
    <row r="23" spans="1:24" ht="24.95" customHeight="1">
      <c r="A23" s="78"/>
      <c r="B23" s="79"/>
      <c r="C23" s="21"/>
      <c r="D23" s="21"/>
      <c r="E23" s="21"/>
      <c r="F23" s="21"/>
      <c r="G23" s="22"/>
      <c r="H23" s="80"/>
      <c r="I23" s="33"/>
      <c r="J23" s="33"/>
      <c r="K23" s="33"/>
      <c r="L23" s="81"/>
      <c r="M23" s="82"/>
      <c r="N23" s="82"/>
      <c r="O23" s="79"/>
      <c r="P23" s="78"/>
    </row>
    <row r="24" spans="1:24" ht="24.95" customHeight="1">
      <c r="A24" s="78"/>
      <c r="B24" s="79"/>
      <c r="C24" s="21"/>
      <c r="D24" s="21"/>
      <c r="E24" s="21"/>
      <c r="F24" s="21"/>
      <c r="G24" s="22"/>
      <c r="H24" s="80"/>
      <c r="I24" s="33"/>
      <c r="J24" s="33"/>
      <c r="K24" s="33"/>
      <c r="L24" s="81"/>
      <c r="M24" s="82"/>
      <c r="N24" s="82"/>
      <c r="O24" s="79"/>
      <c r="P24" s="78"/>
    </row>
    <row r="25" spans="1:24" ht="24.95" customHeight="1">
      <c r="A25" s="78"/>
      <c r="B25" s="79"/>
      <c r="C25" s="21"/>
      <c r="D25" s="21"/>
      <c r="E25" s="21"/>
      <c r="F25" s="21"/>
      <c r="G25" s="22"/>
      <c r="H25" s="80"/>
      <c r="I25" s="33"/>
      <c r="J25" s="33"/>
      <c r="K25" s="33"/>
      <c r="L25" s="81"/>
      <c r="M25" s="82"/>
      <c r="N25" s="82"/>
      <c r="O25" s="79"/>
      <c r="P25" s="78"/>
    </row>
    <row r="26" spans="1:24" ht="24.95" customHeight="1">
      <c r="A26" s="78"/>
      <c r="B26" s="79"/>
      <c r="C26" s="21"/>
      <c r="D26" s="21"/>
      <c r="E26" s="21"/>
      <c r="F26" s="21"/>
      <c r="G26" s="22"/>
      <c r="H26" s="80"/>
      <c r="I26" s="33"/>
      <c r="J26" s="33"/>
      <c r="K26" s="33"/>
      <c r="L26" s="81"/>
      <c r="M26" s="82"/>
      <c r="N26" s="82"/>
      <c r="O26" s="79"/>
      <c r="P26" s="78"/>
    </row>
    <row r="27" spans="1:24" ht="24.95" customHeight="1">
      <c r="A27" s="78"/>
      <c r="B27" s="79"/>
      <c r="C27" s="21"/>
      <c r="D27" s="21"/>
      <c r="E27" s="21"/>
      <c r="F27" s="21"/>
      <c r="G27" s="22"/>
      <c r="H27" s="80"/>
      <c r="I27" s="33"/>
      <c r="J27" s="33"/>
      <c r="K27" s="33"/>
      <c r="L27" s="81"/>
      <c r="M27" s="82"/>
      <c r="N27" s="82"/>
      <c r="O27" s="79"/>
      <c r="P27" s="78"/>
    </row>
    <row r="28" spans="1:24" ht="24.95" customHeight="1">
      <c r="A28" s="78"/>
      <c r="B28" s="79"/>
      <c r="C28" s="21"/>
      <c r="D28" s="21"/>
      <c r="E28" s="21"/>
      <c r="F28" s="21"/>
      <c r="G28" s="22"/>
      <c r="H28" s="80"/>
      <c r="I28" s="33"/>
      <c r="J28" s="33"/>
      <c r="K28" s="33"/>
      <c r="L28" s="81"/>
      <c r="M28" s="82"/>
      <c r="N28" s="82"/>
      <c r="O28" s="79"/>
      <c r="P28" s="78"/>
    </row>
    <row r="29" spans="1:24" ht="24.95" customHeight="1">
      <c r="A29" s="78"/>
      <c r="B29" s="79"/>
      <c r="C29" s="21"/>
      <c r="D29" s="21"/>
      <c r="E29" s="21"/>
      <c r="F29" s="21"/>
      <c r="G29" s="22"/>
      <c r="H29" s="80"/>
      <c r="I29" s="33"/>
      <c r="J29" s="33"/>
      <c r="K29" s="33"/>
      <c r="L29" s="81"/>
      <c r="M29" s="82"/>
      <c r="N29" s="82"/>
      <c r="O29" s="79"/>
      <c r="P29" s="78"/>
    </row>
    <row r="30" spans="1:24" ht="24.95" customHeight="1">
      <c r="A30" s="78"/>
      <c r="B30" s="79"/>
      <c r="C30" s="21"/>
      <c r="D30" s="21"/>
      <c r="E30" s="21"/>
      <c r="F30" s="21"/>
      <c r="G30" s="22"/>
      <c r="H30" s="80"/>
      <c r="I30" s="33"/>
      <c r="J30" s="33"/>
      <c r="K30" s="33"/>
      <c r="L30" s="81"/>
      <c r="M30" s="82"/>
      <c r="N30" s="82"/>
      <c r="O30" s="79"/>
      <c r="P30" s="78"/>
    </row>
    <row r="31" spans="1:24" ht="24.95" customHeight="1">
      <c r="A31" s="78"/>
      <c r="B31" s="79"/>
      <c r="C31" s="21"/>
      <c r="D31" s="21"/>
      <c r="E31" s="21"/>
      <c r="F31" s="21"/>
      <c r="G31" s="22"/>
      <c r="H31" s="80"/>
      <c r="I31" s="33"/>
      <c r="J31" s="33"/>
      <c r="K31" s="33"/>
      <c r="L31" s="81"/>
      <c r="M31" s="82"/>
      <c r="N31" s="82"/>
      <c r="O31" s="79"/>
      <c r="P31" s="78"/>
    </row>
    <row r="32" spans="1:24" ht="24.95" customHeight="1">
      <c r="A32" s="78"/>
      <c r="B32" s="79"/>
      <c r="C32" s="21"/>
      <c r="D32" s="21"/>
      <c r="E32" s="21"/>
      <c r="F32" s="21"/>
      <c r="G32" s="22"/>
      <c r="H32" s="80"/>
      <c r="I32" s="33"/>
      <c r="J32" s="33"/>
      <c r="K32" s="33"/>
      <c r="L32" s="81"/>
      <c r="M32" s="82"/>
      <c r="N32" s="82"/>
      <c r="O32" s="79"/>
      <c r="P32" s="78"/>
    </row>
    <row r="33" spans="1:16" ht="24.95" customHeight="1">
      <c r="A33" s="78"/>
      <c r="B33" s="79"/>
      <c r="C33" s="21"/>
      <c r="D33" s="21"/>
      <c r="E33" s="21"/>
      <c r="F33" s="21"/>
      <c r="G33" s="22"/>
      <c r="H33" s="80"/>
      <c r="I33" s="33"/>
      <c r="J33" s="33"/>
      <c r="K33" s="33"/>
      <c r="L33" s="81"/>
      <c r="M33" s="82"/>
      <c r="N33" s="82"/>
      <c r="O33" s="79"/>
      <c r="P33" s="78"/>
    </row>
    <row r="34" spans="1:16" ht="24.95" customHeight="1">
      <c r="A34" s="78"/>
      <c r="B34" s="79"/>
      <c r="C34" s="21"/>
      <c r="D34" s="21"/>
      <c r="E34" s="21"/>
      <c r="F34" s="21"/>
      <c r="G34" s="22"/>
      <c r="H34" s="80"/>
      <c r="I34" s="33"/>
      <c r="J34" s="33"/>
      <c r="K34" s="33"/>
      <c r="L34" s="81"/>
      <c r="M34" s="82"/>
      <c r="N34" s="82"/>
      <c r="O34" s="79"/>
      <c r="P34" s="78"/>
    </row>
    <row r="35" spans="1:16" ht="24.95" customHeight="1">
      <c r="A35" s="78"/>
      <c r="B35" s="79"/>
      <c r="C35" s="21"/>
      <c r="D35" s="21"/>
      <c r="E35" s="21"/>
      <c r="F35" s="21"/>
      <c r="G35" s="22"/>
      <c r="H35" s="80"/>
      <c r="I35" s="33"/>
      <c r="J35" s="33"/>
      <c r="K35" s="33"/>
      <c r="L35" s="81"/>
      <c r="M35" s="82"/>
      <c r="N35" s="82"/>
      <c r="O35" s="79"/>
      <c r="P35" s="78"/>
    </row>
    <row r="36" spans="1:16" ht="24.95" customHeight="1">
      <c r="A36" s="78"/>
      <c r="B36" s="79"/>
      <c r="C36" s="21"/>
      <c r="D36" s="21"/>
      <c r="E36" s="21"/>
      <c r="F36" s="21"/>
      <c r="G36" s="22"/>
      <c r="H36" s="80"/>
      <c r="I36" s="33"/>
      <c r="J36" s="33"/>
      <c r="K36" s="33"/>
      <c r="L36" s="81"/>
      <c r="M36" s="82"/>
      <c r="N36" s="82"/>
      <c r="O36" s="79"/>
      <c r="P36" s="78"/>
    </row>
    <row r="37" spans="1:16" ht="24.95" customHeight="1">
      <c r="A37" s="78"/>
      <c r="B37" s="79"/>
      <c r="C37" s="21"/>
      <c r="D37" s="21"/>
      <c r="E37" s="21"/>
      <c r="F37" s="21"/>
      <c r="G37" s="22"/>
      <c r="H37" s="80"/>
      <c r="I37" s="33"/>
      <c r="J37" s="33"/>
      <c r="K37" s="33"/>
      <c r="L37" s="81"/>
      <c r="M37" s="82"/>
      <c r="N37" s="82"/>
      <c r="O37" s="79"/>
      <c r="P37" s="78"/>
    </row>
    <row r="38" spans="1:16" ht="24.95" customHeight="1">
      <c r="A38" s="78"/>
      <c r="B38" s="79"/>
      <c r="C38" s="21"/>
      <c r="D38" s="21"/>
      <c r="E38" s="21"/>
      <c r="F38" s="21"/>
      <c r="G38" s="22"/>
      <c r="H38" s="80"/>
      <c r="I38" s="33"/>
      <c r="J38" s="33"/>
      <c r="K38" s="33"/>
      <c r="L38" s="81"/>
      <c r="M38" s="82"/>
      <c r="N38" s="82"/>
      <c r="O38" s="79"/>
      <c r="P38" s="78"/>
    </row>
    <row r="39" spans="1:16" ht="24.95" customHeight="1">
      <c r="A39" s="78"/>
      <c r="B39" s="79"/>
      <c r="C39" s="21"/>
      <c r="D39" s="21"/>
      <c r="E39" s="21"/>
      <c r="F39" s="21"/>
      <c r="G39" s="22"/>
      <c r="H39" s="80"/>
      <c r="I39" s="33"/>
      <c r="J39" s="33"/>
      <c r="K39" s="33"/>
      <c r="L39" s="81"/>
      <c r="M39" s="82"/>
      <c r="N39" s="82"/>
      <c r="O39" s="79"/>
      <c r="P39" s="78"/>
    </row>
    <row r="40" spans="1:16" ht="24.95" customHeight="1">
      <c r="A40" s="78"/>
      <c r="B40" s="79"/>
      <c r="C40" s="21"/>
      <c r="D40" s="21"/>
      <c r="E40" s="21"/>
      <c r="F40" s="21"/>
      <c r="G40" s="22"/>
      <c r="H40" s="80"/>
      <c r="I40" s="33"/>
      <c r="J40" s="33"/>
      <c r="K40" s="33"/>
      <c r="L40" s="81"/>
      <c r="M40" s="82"/>
      <c r="N40" s="82"/>
      <c r="O40" s="79"/>
      <c r="P40" s="78"/>
    </row>
    <row r="41" spans="1:16" ht="24.95" customHeight="1">
      <c r="A41" s="78"/>
      <c r="B41" s="79"/>
      <c r="C41" s="21"/>
      <c r="D41" s="21"/>
      <c r="E41" s="21"/>
      <c r="F41" s="21"/>
      <c r="G41" s="22"/>
      <c r="H41" s="80"/>
      <c r="I41" s="33"/>
      <c r="J41" s="33"/>
      <c r="K41" s="33"/>
      <c r="L41" s="81"/>
      <c r="M41" s="82"/>
      <c r="N41" s="82"/>
      <c r="O41" s="79"/>
      <c r="P41" s="78"/>
    </row>
    <row r="42" spans="1:16" ht="24.95" customHeight="1">
      <c r="A42" s="78"/>
      <c r="B42" s="79"/>
      <c r="C42" s="21"/>
      <c r="D42" s="21"/>
      <c r="E42" s="21"/>
      <c r="F42" s="21"/>
      <c r="G42" s="22"/>
      <c r="H42" s="80"/>
      <c r="I42" s="33"/>
      <c r="J42" s="33"/>
      <c r="K42" s="33"/>
      <c r="L42" s="81"/>
      <c r="M42" s="82"/>
      <c r="N42" s="82"/>
      <c r="O42" s="79"/>
      <c r="P42" s="78"/>
    </row>
    <row r="43" spans="1:16" ht="24.95" customHeight="1">
      <c r="A43" s="78"/>
      <c r="B43" s="79"/>
      <c r="C43" s="21"/>
      <c r="D43" s="21"/>
      <c r="E43" s="21"/>
      <c r="F43" s="21"/>
      <c r="G43" s="22"/>
      <c r="H43" s="80"/>
      <c r="I43" s="33"/>
      <c r="J43" s="33"/>
      <c r="K43" s="33"/>
      <c r="L43" s="81"/>
      <c r="M43" s="82"/>
      <c r="N43" s="82"/>
      <c r="O43" s="79"/>
      <c r="P43" s="78"/>
    </row>
    <row r="44" spans="1:16" ht="24.95" customHeight="1">
      <c r="A44" s="78"/>
      <c r="B44" s="79"/>
      <c r="C44" s="21"/>
      <c r="D44" s="21"/>
      <c r="E44" s="21"/>
      <c r="F44" s="21"/>
      <c r="G44" s="22"/>
      <c r="H44" s="80"/>
      <c r="I44" s="33"/>
      <c r="J44" s="33"/>
      <c r="K44" s="33"/>
      <c r="L44" s="81"/>
      <c r="M44" s="82"/>
      <c r="N44" s="82"/>
      <c r="O44" s="79"/>
      <c r="P44" s="78"/>
    </row>
    <row r="45" spans="1:16" ht="18">
      <c r="A45" s="78"/>
      <c r="B45" s="78"/>
      <c r="C45" s="23"/>
      <c r="D45" s="23"/>
      <c r="E45" s="23"/>
      <c r="F45" s="23"/>
      <c r="G45" s="22"/>
      <c r="H45" s="34"/>
      <c r="I45" s="33"/>
      <c r="J45" s="33"/>
      <c r="K45" s="33"/>
      <c r="L45" s="82"/>
      <c r="M45" s="82"/>
      <c r="N45" s="82"/>
      <c r="O45" s="79"/>
      <c r="P45" s="78"/>
    </row>
    <row r="46" spans="1:16" ht="18">
      <c r="A46" s="24"/>
      <c r="B46" s="24"/>
      <c r="C46" s="27"/>
      <c r="D46" s="27"/>
      <c r="E46" s="27"/>
      <c r="F46" s="27"/>
      <c r="G46" s="22"/>
      <c r="H46" s="34"/>
      <c r="I46" s="33"/>
      <c r="J46" s="33"/>
      <c r="K46" s="33"/>
      <c r="L46" s="31"/>
      <c r="M46" s="31"/>
      <c r="N46" s="31"/>
      <c r="O46" s="29"/>
      <c r="P46" s="35"/>
    </row>
    <row r="47" spans="1:16" ht="18">
      <c r="A47" s="24"/>
      <c r="B47" s="27"/>
      <c r="C47" s="27"/>
      <c r="D47" s="27"/>
      <c r="E47" s="23"/>
      <c r="F47" s="23"/>
      <c r="G47" s="22"/>
      <c r="H47" s="34"/>
      <c r="I47" s="33"/>
      <c r="J47" s="33"/>
      <c r="K47" s="33"/>
      <c r="L47" s="31"/>
      <c r="M47" s="31"/>
      <c r="N47" s="31"/>
      <c r="O47" s="29"/>
      <c r="P47" s="35"/>
    </row>
    <row r="48" spans="1:16" ht="18">
      <c r="A48" s="24"/>
      <c r="B48" s="27"/>
      <c r="C48" s="27"/>
      <c r="D48" s="27"/>
      <c r="E48" s="23"/>
      <c r="F48" s="23"/>
      <c r="G48" s="22"/>
      <c r="H48" s="34"/>
      <c r="I48" s="33"/>
      <c r="J48" s="33"/>
      <c r="K48" s="33"/>
      <c r="L48" s="31"/>
      <c r="M48" s="31"/>
      <c r="N48" s="31"/>
      <c r="O48" s="29"/>
      <c r="P48" s="35"/>
    </row>
    <row r="49" spans="1:16" ht="18">
      <c r="A49" s="24"/>
      <c r="B49" s="27"/>
      <c r="C49" s="27"/>
      <c r="D49" s="27"/>
      <c r="E49" s="23"/>
      <c r="F49" s="23"/>
      <c r="G49" s="22"/>
      <c r="H49" s="34"/>
      <c r="I49" s="33"/>
      <c r="J49" s="33"/>
      <c r="K49" s="33"/>
      <c r="L49" s="31"/>
      <c r="M49" s="31"/>
      <c r="N49" s="31"/>
      <c r="O49" s="29"/>
      <c r="P49" s="35"/>
    </row>
    <row r="50" spans="1:16" ht="18">
      <c r="A50" s="24"/>
      <c r="B50" s="27"/>
      <c r="C50" s="27"/>
      <c r="D50" s="27"/>
      <c r="E50" s="27"/>
      <c r="F50" s="27"/>
      <c r="G50" s="22"/>
      <c r="H50" s="34"/>
      <c r="I50" s="33"/>
      <c r="J50" s="33"/>
      <c r="K50" s="33"/>
      <c r="L50" s="31"/>
      <c r="M50" s="31"/>
      <c r="N50" s="31"/>
      <c r="O50" s="29"/>
      <c r="P50" s="35"/>
    </row>
    <row r="51" spans="1:16" ht="18">
      <c r="A51" s="24"/>
      <c r="B51" s="27"/>
      <c r="C51" s="27"/>
      <c r="D51" s="27"/>
      <c r="E51" s="27"/>
      <c r="F51" s="27"/>
      <c r="G51" s="22"/>
      <c r="H51" s="34"/>
      <c r="I51" s="33"/>
      <c r="J51" s="33"/>
      <c r="K51" s="33"/>
      <c r="L51" s="31"/>
      <c r="M51" s="31"/>
      <c r="N51" s="31"/>
      <c r="O51" s="29"/>
      <c r="P51" s="35"/>
    </row>
    <row r="52" spans="1:16" ht="18">
      <c r="A52" s="24"/>
      <c r="B52" s="27"/>
      <c r="C52" s="27"/>
      <c r="D52" s="27"/>
      <c r="E52" s="27"/>
      <c r="F52" s="27"/>
      <c r="G52" s="22"/>
      <c r="H52" s="34"/>
      <c r="I52" s="33"/>
      <c r="J52" s="33"/>
      <c r="K52" s="33"/>
      <c r="L52" s="31"/>
      <c r="M52" s="31"/>
      <c r="N52" s="31"/>
      <c r="O52" s="29"/>
      <c r="P52" s="35"/>
    </row>
    <row r="53" spans="1:16" ht="18">
      <c r="A53" s="24"/>
      <c r="B53" s="27"/>
      <c r="C53" s="27"/>
      <c r="D53" s="27"/>
      <c r="E53" s="27"/>
      <c r="F53" s="27"/>
      <c r="G53" s="22"/>
      <c r="H53" s="34"/>
      <c r="I53" s="33"/>
      <c r="J53" s="33"/>
      <c r="K53" s="33"/>
      <c r="L53" s="31"/>
      <c r="M53" s="31"/>
      <c r="N53" s="31"/>
      <c r="O53" s="29"/>
      <c r="P53" s="35"/>
    </row>
    <row r="54" spans="1:16" ht="18">
      <c r="A54" s="24"/>
      <c r="B54" s="27"/>
      <c r="C54" s="27"/>
      <c r="D54" s="27"/>
      <c r="E54" s="27"/>
      <c r="F54" s="27"/>
      <c r="G54" s="22"/>
      <c r="H54" s="34"/>
      <c r="I54" s="33"/>
      <c r="J54" s="33"/>
      <c r="K54" s="33"/>
      <c r="L54" s="31"/>
      <c r="M54" s="31"/>
      <c r="N54" s="31"/>
      <c r="O54" s="29"/>
      <c r="P54" s="35"/>
    </row>
    <row r="55" spans="1:16" ht="18">
      <c r="A55" s="24"/>
      <c r="B55" s="27"/>
      <c r="C55" s="27"/>
      <c r="D55" s="27"/>
      <c r="E55" s="27"/>
      <c r="F55" s="27"/>
      <c r="G55" s="22"/>
      <c r="H55" s="34"/>
      <c r="I55" s="33"/>
      <c r="J55" s="33"/>
      <c r="K55" s="33"/>
      <c r="L55" s="31"/>
      <c r="M55" s="31"/>
      <c r="N55" s="31"/>
      <c r="O55" s="29"/>
      <c r="P55" s="35"/>
    </row>
    <row r="56" spans="1:16" ht="18">
      <c r="A56" s="24"/>
      <c r="B56" s="27"/>
      <c r="C56" s="27"/>
      <c r="D56" s="27"/>
      <c r="E56" s="27"/>
      <c r="F56" s="27"/>
      <c r="G56" s="22"/>
      <c r="H56" s="34"/>
      <c r="I56" s="33"/>
      <c r="J56" s="33"/>
      <c r="K56" s="33"/>
      <c r="L56" s="31"/>
      <c r="M56" s="31"/>
      <c r="N56" s="31"/>
      <c r="O56" s="29"/>
      <c r="P56" s="35"/>
    </row>
    <row r="57" spans="1:16" ht="18">
      <c r="A57" s="24"/>
      <c r="B57" s="27"/>
      <c r="C57" s="27"/>
      <c r="D57" s="27"/>
      <c r="E57" s="27"/>
      <c r="F57" s="27"/>
      <c r="G57" s="22"/>
      <c r="H57" s="34"/>
      <c r="I57" s="33"/>
      <c r="J57" s="33"/>
      <c r="K57" s="33"/>
      <c r="L57" s="31"/>
      <c r="M57" s="31"/>
      <c r="N57" s="31"/>
      <c r="O57" s="29"/>
      <c r="P57" s="35"/>
    </row>
    <row r="58" spans="1:16" ht="18">
      <c r="A58" s="24"/>
      <c r="B58" s="27"/>
      <c r="C58" s="27"/>
      <c r="D58" s="27"/>
      <c r="E58" s="27"/>
      <c r="F58" s="27"/>
      <c r="G58" s="22"/>
      <c r="H58" s="34"/>
      <c r="I58" s="33"/>
      <c r="J58" s="33"/>
      <c r="K58" s="33"/>
      <c r="L58" s="31"/>
      <c r="M58" s="31"/>
      <c r="N58" s="31"/>
      <c r="O58" s="29"/>
      <c r="P58" s="35"/>
    </row>
    <row r="59" spans="1:16" ht="18">
      <c r="A59" s="24"/>
      <c r="B59" s="27"/>
      <c r="C59" s="27"/>
      <c r="D59" s="27"/>
      <c r="E59" s="27"/>
      <c r="F59" s="27"/>
      <c r="G59" s="22"/>
      <c r="H59" s="34"/>
      <c r="I59" s="33"/>
      <c r="J59" s="33"/>
      <c r="K59" s="33"/>
      <c r="L59" s="31"/>
      <c r="M59" s="31"/>
      <c r="N59" s="31"/>
      <c r="O59" s="29"/>
      <c r="P59" s="35"/>
    </row>
  </sheetData>
  <sortState ref="B10:P22">
    <sortCondition ref="P10:P22"/>
  </sortState>
  <mergeCells count="1">
    <mergeCell ref="O6:P6"/>
  </mergeCells>
  <conditionalFormatting sqref="B10:B44 G10:P44">
    <cfRule type="containsText" dxfId="69" priority="34" operator="containsText" text="LG">
      <formula>NOT(ISERROR(SEARCH("LG",B10)))</formula>
    </cfRule>
  </conditionalFormatting>
  <conditionalFormatting sqref="G10:P44">
    <cfRule type="containsText" dxfId="68" priority="33" operator="containsText" text="AL">
      <formula>NOT(ISERROR(SEARCH("AL",G10)))</formula>
    </cfRule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5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V59"/>
  <sheetViews>
    <sheetView zoomScale="75" zoomScaleNormal="75" workbookViewId="0">
      <pane xSplit="14" ySplit="9" topLeftCell="O10" activePane="bottomRight" state="frozen"/>
      <selection pane="topRight" activeCell="R1" sqref="R1"/>
      <selection pane="bottomLeft" activeCell="A10" sqref="A10"/>
      <selection pane="bottomRight" activeCell="B10" sqref="B10"/>
    </sheetView>
  </sheetViews>
  <sheetFormatPr baseColWidth="10" defaultRowHeight="15"/>
  <cols>
    <col min="1" max="2" width="4.85546875" style="8" customWidth="1"/>
    <col min="3" max="3" width="16.42578125" style="8" customWidth="1"/>
    <col min="4" max="4" width="13.85546875" style="8" customWidth="1"/>
    <col min="5" max="5" width="26.7109375" style="8" customWidth="1"/>
    <col min="6" max="6" width="5" style="8" customWidth="1"/>
    <col min="7" max="8" width="10.7109375" style="8" customWidth="1"/>
    <col min="9" max="14" width="7.7109375" style="8" customWidth="1"/>
    <col min="15" max="15" width="7.7109375" style="9" customWidth="1"/>
    <col min="16" max="16" width="13.5703125" style="8" customWidth="1"/>
  </cols>
  <sheetData>
    <row r="1" spans="1:16" ht="28.5">
      <c r="A1" s="10" t="s">
        <v>0</v>
      </c>
      <c r="B1" s="10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71.25">
      <c r="A2" s="20" t="s">
        <v>307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ht="12.75">
      <c r="A3" s="2" t="s">
        <v>308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0"/>
    </row>
    <row r="4" spans="1:16" ht="62.25">
      <c r="A4" s="13"/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</row>
    <row r="5" spans="1:16">
      <c r="A5" s="16"/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8"/>
      <c r="P5" s="16"/>
    </row>
    <row r="6" spans="1:16" ht="27.75">
      <c r="A6" s="58" t="s">
        <v>8</v>
      </c>
      <c r="B6" s="11"/>
      <c r="C6" s="12"/>
      <c r="D6" s="11"/>
      <c r="E6" s="11"/>
      <c r="F6" s="11"/>
      <c r="G6" s="19"/>
      <c r="H6" s="19"/>
      <c r="I6" s="19"/>
      <c r="J6" s="19"/>
      <c r="K6" s="19"/>
      <c r="L6" s="19"/>
      <c r="M6" s="19"/>
      <c r="N6" s="19"/>
      <c r="O6" s="94">
        <f>SUM(P10:P19)</f>
        <v>1209.7666666666667</v>
      </c>
      <c r="P6" s="95"/>
    </row>
    <row r="7" spans="1:16">
      <c r="A7" s="3"/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5"/>
      <c r="P7" s="3"/>
    </row>
    <row r="8" spans="1:16" ht="100.5">
      <c r="A8" s="36" t="s">
        <v>153</v>
      </c>
      <c r="B8" s="37" t="s">
        <v>125</v>
      </c>
      <c r="C8" s="38" t="s">
        <v>1</v>
      </c>
      <c r="D8" s="38" t="s">
        <v>2</v>
      </c>
      <c r="E8" s="38" t="s">
        <v>3</v>
      </c>
      <c r="F8" s="39" t="s">
        <v>310</v>
      </c>
      <c r="G8" s="62" t="s">
        <v>320</v>
      </c>
      <c r="H8" s="57" t="s">
        <v>4</v>
      </c>
      <c r="I8" s="54" t="s">
        <v>303</v>
      </c>
      <c r="J8" s="40" t="s">
        <v>304</v>
      </c>
      <c r="K8" s="40" t="s">
        <v>305</v>
      </c>
      <c r="L8" s="41" t="s">
        <v>154</v>
      </c>
      <c r="M8" s="41" t="s">
        <v>300</v>
      </c>
      <c r="N8" s="41" t="s">
        <v>301</v>
      </c>
      <c r="O8" s="41" t="s">
        <v>302</v>
      </c>
      <c r="P8" s="42" t="s">
        <v>306</v>
      </c>
    </row>
    <row r="9" spans="1:16">
      <c r="A9" s="1"/>
      <c r="B9" s="1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  <c r="P9" s="1"/>
    </row>
    <row r="10" spans="1:16" ht="24.95" customHeight="1">
      <c r="A10" s="43" t="s">
        <v>5</v>
      </c>
      <c r="B10" s="44">
        <v>426</v>
      </c>
      <c r="C10" s="44" t="s">
        <v>138</v>
      </c>
      <c r="D10" s="44" t="s">
        <v>139</v>
      </c>
      <c r="E10" s="44" t="s">
        <v>8</v>
      </c>
      <c r="F10" s="45" t="s">
        <v>12</v>
      </c>
      <c r="G10" s="61">
        <v>226</v>
      </c>
      <c r="H10" s="56">
        <v>361</v>
      </c>
      <c r="I10" s="47"/>
      <c r="J10" s="47"/>
      <c r="K10" s="47">
        <v>110.3</v>
      </c>
      <c r="L10" s="53">
        <f t="shared" ref="L10:L36" si="0">SUM(400,-H10)</f>
        <v>39</v>
      </c>
      <c r="M10" s="48">
        <f t="shared" ref="M10:M36" si="1">I10</f>
        <v>0</v>
      </c>
      <c r="N10" s="48">
        <f t="shared" ref="N10:N36" si="2">J10*3</f>
        <v>0</v>
      </c>
      <c r="O10" s="44">
        <f t="shared" ref="O10:O20" si="3">K10/3</f>
        <v>36.766666666666666</v>
      </c>
      <c r="P10" s="86">
        <f t="shared" ref="P10:P36" si="4">SUM(L10:O10)</f>
        <v>75.766666666666666</v>
      </c>
    </row>
    <row r="11" spans="1:16" ht="24.95" customHeight="1">
      <c r="A11" s="43" t="s">
        <v>9</v>
      </c>
      <c r="B11" s="44">
        <v>403</v>
      </c>
      <c r="C11" s="44" t="s">
        <v>159</v>
      </c>
      <c r="D11" s="44" t="s">
        <v>160</v>
      </c>
      <c r="E11" s="44" t="s">
        <v>8</v>
      </c>
      <c r="F11" s="44" t="s">
        <v>314</v>
      </c>
      <c r="G11" s="61">
        <v>13198</v>
      </c>
      <c r="H11" s="56">
        <v>378</v>
      </c>
      <c r="I11" s="47">
        <v>80.400000000000006</v>
      </c>
      <c r="J11" s="47"/>
      <c r="K11" s="47"/>
      <c r="L11" s="53">
        <f t="shared" si="0"/>
        <v>22</v>
      </c>
      <c r="M11" s="48">
        <f t="shared" si="1"/>
        <v>80.400000000000006</v>
      </c>
      <c r="N11" s="48">
        <f t="shared" si="2"/>
        <v>0</v>
      </c>
      <c r="O11" s="44">
        <f t="shared" si="3"/>
        <v>0</v>
      </c>
      <c r="P11" s="86">
        <f t="shared" si="4"/>
        <v>102.4</v>
      </c>
    </row>
    <row r="12" spans="1:16" ht="24.95" customHeight="1">
      <c r="A12" s="43" t="s">
        <v>13</v>
      </c>
      <c r="B12" s="44">
        <v>424</v>
      </c>
      <c r="C12" s="45" t="s">
        <v>338</v>
      </c>
      <c r="D12" s="45" t="s">
        <v>172</v>
      </c>
      <c r="E12" s="44" t="s">
        <v>8</v>
      </c>
      <c r="F12" s="45" t="s">
        <v>311</v>
      </c>
      <c r="G12" s="61">
        <v>13415</v>
      </c>
      <c r="H12" s="56">
        <v>380</v>
      </c>
      <c r="I12" s="47"/>
      <c r="J12" s="47">
        <v>28.3</v>
      </c>
      <c r="K12" s="47"/>
      <c r="L12" s="53">
        <f t="shared" si="0"/>
        <v>20</v>
      </c>
      <c r="M12" s="48">
        <f t="shared" si="1"/>
        <v>0</v>
      </c>
      <c r="N12" s="48">
        <f t="shared" si="2"/>
        <v>84.9</v>
      </c>
      <c r="O12" s="44">
        <f t="shared" si="3"/>
        <v>0</v>
      </c>
      <c r="P12" s="86">
        <f t="shared" si="4"/>
        <v>104.9</v>
      </c>
    </row>
    <row r="13" spans="1:16" ht="24.95" customHeight="1">
      <c r="A13" s="43" t="s">
        <v>14</v>
      </c>
      <c r="B13" s="44">
        <v>419</v>
      </c>
      <c r="C13" s="45" t="s">
        <v>316</v>
      </c>
      <c r="D13" s="45" t="s">
        <v>317</v>
      </c>
      <c r="E13" s="44" t="s">
        <v>8</v>
      </c>
      <c r="F13" s="45" t="s">
        <v>311</v>
      </c>
      <c r="G13" s="61">
        <v>13142</v>
      </c>
      <c r="H13" s="56">
        <v>382</v>
      </c>
      <c r="I13" s="47"/>
      <c r="J13" s="47">
        <v>31.7</v>
      </c>
      <c r="K13" s="47"/>
      <c r="L13" s="53">
        <f t="shared" si="0"/>
        <v>18</v>
      </c>
      <c r="M13" s="48">
        <f t="shared" si="1"/>
        <v>0</v>
      </c>
      <c r="N13" s="48">
        <f t="shared" si="2"/>
        <v>95.1</v>
      </c>
      <c r="O13" s="44">
        <f t="shared" si="3"/>
        <v>0</v>
      </c>
      <c r="P13" s="86">
        <f t="shared" si="4"/>
        <v>113.1</v>
      </c>
    </row>
    <row r="14" spans="1:16" ht="24.95" customHeight="1">
      <c r="A14" s="43" t="s">
        <v>15</v>
      </c>
      <c r="B14" s="44">
        <v>401</v>
      </c>
      <c r="C14" s="44" t="s">
        <v>10</v>
      </c>
      <c r="D14" s="44" t="s">
        <v>11</v>
      </c>
      <c r="E14" s="44" t="s">
        <v>8</v>
      </c>
      <c r="F14" s="45" t="s">
        <v>12</v>
      </c>
      <c r="G14" s="61">
        <v>7831</v>
      </c>
      <c r="H14" s="56">
        <v>359</v>
      </c>
      <c r="I14" s="47"/>
      <c r="J14" s="47"/>
      <c r="K14" s="47">
        <v>232.2</v>
      </c>
      <c r="L14" s="53">
        <f t="shared" si="0"/>
        <v>41</v>
      </c>
      <c r="M14" s="48">
        <f t="shared" si="1"/>
        <v>0</v>
      </c>
      <c r="N14" s="48">
        <f t="shared" si="2"/>
        <v>0</v>
      </c>
      <c r="O14" s="44">
        <f t="shared" si="3"/>
        <v>77.399999999999991</v>
      </c>
      <c r="P14" s="86">
        <f t="shared" si="4"/>
        <v>118.39999999999999</v>
      </c>
    </row>
    <row r="15" spans="1:16" ht="24.95" customHeight="1">
      <c r="A15" s="43" t="s">
        <v>16</v>
      </c>
      <c r="B15" s="44">
        <v>416</v>
      </c>
      <c r="C15" s="44" t="s">
        <v>156</v>
      </c>
      <c r="D15" s="44" t="s">
        <v>157</v>
      </c>
      <c r="E15" s="44" t="s">
        <v>8</v>
      </c>
      <c r="F15" s="44" t="s">
        <v>314</v>
      </c>
      <c r="G15" s="61">
        <v>13359</v>
      </c>
      <c r="H15" s="56">
        <v>321</v>
      </c>
      <c r="I15" s="47">
        <v>41.6</v>
      </c>
      <c r="J15" s="47"/>
      <c r="K15" s="47"/>
      <c r="L15" s="53">
        <f t="shared" si="0"/>
        <v>79</v>
      </c>
      <c r="M15" s="48">
        <f t="shared" si="1"/>
        <v>41.6</v>
      </c>
      <c r="N15" s="48">
        <f t="shared" si="2"/>
        <v>0</v>
      </c>
      <c r="O15" s="44">
        <f t="shared" si="3"/>
        <v>0</v>
      </c>
      <c r="P15" s="86">
        <f t="shared" si="4"/>
        <v>120.6</v>
      </c>
    </row>
    <row r="16" spans="1:16" ht="24.95" customHeight="1">
      <c r="A16" s="43" t="s">
        <v>17</v>
      </c>
      <c r="B16" s="44">
        <v>407</v>
      </c>
      <c r="C16" s="44" t="s">
        <v>115</v>
      </c>
      <c r="D16" s="44" t="s">
        <v>116</v>
      </c>
      <c r="E16" s="44" t="s">
        <v>8</v>
      </c>
      <c r="F16" s="45" t="s">
        <v>311</v>
      </c>
      <c r="G16" s="61">
        <v>13383</v>
      </c>
      <c r="H16" s="56">
        <v>377</v>
      </c>
      <c r="I16" s="47"/>
      <c r="J16" s="47">
        <v>38</v>
      </c>
      <c r="K16" s="47"/>
      <c r="L16" s="53">
        <f t="shared" si="0"/>
        <v>23</v>
      </c>
      <c r="M16" s="48">
        <f t="shared" si="1"/>
        <v>0</v>
      </c>
      <c r="N16" s="48">
        <f t="shared" si="2"/>
        <v>114</v>
      </c>
      <c r="O16" s="44">
        <f t="shared" si="3"/>
        <v>0</v>
      </c>
      <c r="P16" s="86">
        <f t="shared" si="4"/>
        <v>137</v>
      </c>
    </row>
    <row r="17" spans="1:22" ht="24.95" customHeight="1">
      <c r="A17" s="43" t="s">
        <v>18</v>
      </c>
      <c r="B17" s="44">
        <v>427</v>
      </c>
      <c r="C17" s="44" t="s">
        <v>349</v>
      </c>
      <c r="D17" s="44" t="s">
        <v>350</v>
      </c>
      <c r="E17" s="44" t="s">
        <v>8</v>
      </c>
      <c r="F17" s="45" t="s">
        <v>314</v>
      </c>
      <c r="G17" s="61">
        <v>13291</v>
      </c>
      <c r="H17" s="56">
        <v>290</v>
      </c>
      <c r="I17" s="47">
        <v>27.8</v>
      </c>
      <c r="J17" s="47"/>
      <c r="K17" s="47"/>
      <c r="L17" s="53">
        <f t="shared" si="0"/>
        <v>110</v>
      </c>
      <c r="M17" s="48">
        <f t="shared" si="1"/>
        <v>27.8</v>
      </c>
      <c r="N17" s="48">
        <f t="shared" si="2"/>
        <v>0</v>
      </c>
      <c r="O17" s="44">
        <f t="shared" si="3"/>
        <v>0</v>
      </c>
      <c r="P17" s="86">
        <f t="shared" si="4"/>
        <v>137.80000000000001</v>
      </c>
    </row>
    <row r="18" spans="1:22" ht="24.95" customHeight="1">
      <c r="A18" s="43" t="s">
        <v>19</v>
      </c>
      <c r="B18" s="44">
        <v>421</v>
      </c>
      <c r="C18" s="44" t="s">
        <v>298</v>
      </c>
      <c r="D18" s="44" t="s">
        <v>299</v>
      </c>
      <c r="E18" s="44" t="s">
        <v>8</v>
      </c>
      <c r="F18" s="45" t="s">
        <v>314</v>
      </c>
      <c r="G18" s="61">
        <v>13343</v>
      </c>
      <c r="H18" s="56">
        <v>318</v>
      </c>
      <c r="I18" s="47">
        <v>67.5</v>
      </c>
      <c r="J18" s="47"/>
      <c r="K18" s="47"/>
      <c r="L18" s="53">
        <f t="shared" si="0"/>
        <v>82</v>
      </c>
      <c r="M18" s="48">
        <f t="shared" si="1"/>
        <v>67.5</v>
      </c>
      <c r="N18" s="48">
        <f t="shared" si="2"/>
        <v>0</v>
      </c>
      <c r="O18" s="44">
        <f t="shared" si="3"/>
        <v>0</v>
      </c>
      <c r="P18" s="86">
        <f t="shared" si="4"/>
        <v>149.5</v>
      </c>
    </row>
    <row r="19" spans="1:22" ht="24.95" customHeight="1">
      <c r="A19" s="43" t="s">
        <v>20</v>
      </c>
      <c r="B19" s="44">
        <v>423</v>
      </c>
      <c r="C19" s="44" t="s">
        <v>275</v>
      </c>
      <c r="D19" s="44" t="s">
        <v>157</v>
      </c>
      <c r="E19" s="44" t="s">
        <v>8</v>
      </c>
      <c r="F19" s="45" t="s">
        <v>12</v>
      </c>
      <c r="G19" s="61">
        <v>791</v>
      </c>
      <c r="H19" s="56">
        <v>343</v>
      </c>
      <c r="I19" s="47"/>
      <c r="J19" s="47"/>
      <c r="K19" s="47">
        <v>279.89999999999998</v>
      </c>
      <c r="L19" s="53">
        <f t="shared" si="0"/>
        <v>57</v>
      </c>
      <c r="M19" s="48">
        <f t="shared" si="1"/>
        <v>0</v>
      </c>
      <c r="N19" s="48">
        <f t="shared" si="2"/>
        <v>0</v>
      </c>
      <c r="O19" s="44">
        <f t="shared" si="3"/>
        <v>93.3</v>
      </c>
      <c r="P19" s="86">
        <f t="shared" si="4"/>
        <v>150.30000000000001</v>
      </c>
    </row>
    <row r="20" spans="1:22" ht="24.95" customHeight="1">
      <c r="A20" s="43" t="s">
        <v>21</v>
      </c>
      <c r="B20" s="44">
        <v>418</v>
      </c>
      <c r="C20" s="44" t="s">
        <v>163</v>
      </c>
      <c r="D20" s="44" t="s">
        <v>165</v>
      </c>
      <c r="E20" s="44" t="s">
        <v>8</v>
      </c>
      <c r="F20" s="27" t="s">
        <v>12</v>
      </c>
      <c r="G20" s="61">
        <v>971</v>
      </c>
      <c r="H20" s="56">
        <v>304</v>
      </c>
      <c r="I20" s="47"/>
      <c r="J20" s="47"/>
      <c r="K20" s="47">
        <v>235.5</v>
      </c>
      <c r="L20" s="53">
        <f t="shared" si="0"/>
        <v>96</v>
      </c>
      <c r="M20" s="48">
        <f t="shared" si="1"/>
        <v>0</v>
      </c>
      <c r="N20" s="48">
        <f t="shared" si="2"/>
        <v>0</v>
      </c>
      <c r="O20" s="44">
        <f t="shared" si="3"/>
        <v>78.5</v>
      </c>
      <c r="P20" s="49">
        <f t="shared" si="4"/>
        <v>174.5</v>
      </c>
    </row>
    <row r="21" spans="1:22" ht="24.95" customHeight="1">
      <c r="A21" s="43" t="s">
        <v>22</v>
      </c>
      <c r="B21" s="44">
        <v>422</v>
      </c>
      <c r="C21" s="44" t="s">
        <v>166</v>
      </c>
      <c r="D21" s="44" t="s">
        <v>167</v>
      </c>
      <c r="E21" s="44" t="s">
        <v>8</v>
      </c>
      <c r="F21" s="45" t="s">
        <v>314</v>
      </c>
      <c r="G21" s="61">
        <v>13431</v>
      </c>
      <c r="H21" s="56">
        <v>354</v>
      </c>
      <c r="I21" s="47">
        <v>132.69999999999999</v>
      </c>
      <c r="J21" s="47"/>
      <c r="K21" s="77"/>
      <c r="L21" s="53">
        <f t="shared" si="0"/>
        <v>46</v>
      </c>
      <c r="M21" s="48">
        <f t="shared" si="1"/>
        <v>132.69999999999999</v>
      </c>
      <c r="N21" s="48">
        <f t="shared" si="2"/>
        <v>0</v>
      </c>
      <c r="O21" s="44">
        <v>0</v>
      </c>
      <c r="P21" s="49">
        <f t="shared" si="4"/>
        <v>178.7</v>
      </c>
    </row>
    <row r="22" spans="1:22" ht="24.95" customHeight="1">
      <c r="A22" s="43" t="s">
        <v>23</v>
      </c>
      <c r="B22" s="44">
        <v>412</v>
      </c>
      <c r="C22" s="44" t="s">
        <v>175</v>
      </c>
      <c r="D22" s="44" t="s">
        <v>114</v>
      </c>
      <c r="E22" s="44" t="s">
        <v>8</v>
      </c>
      <c r="F22" s="44" t="s">
        <v>311</v>
      </c>
      <c r="G22" s="61">
        <v>13371</v>
      </c>
      <c r="H22" s="56">
        <v>311</v>
      </c>
      <c r="I22" s="47"/>
      <c r="J22" s="47">
        <v>30.2</v>
      </c>
      <c r="K22" s="47"/>
      <c r="L22" s="53">
        <f t="shared" si="0"/>
        <v>89</v>
      </c>
      <c r="M22" s="48">
        <f t="shared" si="1"/>
        <v>0</v>
      </c>
      <c r="N22" s="48">
        <f t="shared" si="2"/>
        <v>90.6</v>
      </c>
      <c r="O22" s="44">
        <f t="shared" ref="O22:O36" si="5">K22/3</f>
        <v>0</v>
      </c>
      <c r="P22" s="49">
        <f t="shared" si="4"/>
        <v>179.6</v>
      </c>
    </row>
    <row r="23" spans="1:22" ht="24.95" customHeight="1">
      <c r="A23" s="43" t="s">
        <v>24</v>
      </c>
      <c r="B23" s="44">
        <v>425</v>
      </c>
      <c r="C23" s="44" t="s">
        <v>138</v>
      </c>
      <c r="D23" s="44" t="s">
        <v>170</v>
      </c>
      <c r="E23" s="44" t="s">
        <v>8</v>
      </c>
      <c r="F23" s="45" t="s">
        <v>12</v>
      </c>
      <c r="G23" s="61">
        <v>206</v>
      </c>
      <c r="H23" s="56">
        <v>337</v>
      </c>
      <c r="I23" s="47"/>
      <c r="J23" s="47"/>
      <c r="K23" s="47">
        <v>350.4</v>
      </c>
      <c r="L23" s="53">
        <f t="shared" si="0"/>
        <v>63</v>
      </c>
      <c r="M23" s="48">
        <f t="shared" si="1"/>
        <v>0</v>
      </c>
      <c r="N23" s="48">
        <f t="shared" si="2"/>
        <v>0</v>
      </c>
      <c r="O23" s="44">
        <f t="shared" si="5"/>
        <v>116.8</v>
      </c>
      <c r="P23" s="49">
        <f t="shared" si="4"/>
        <v>179.8</v>
      </c>
    </row>
    <row r="24" spans="1:22" ht="24.95" customHeight="1">
      <c r="A24" s="43" t="s">
        <v>25</v>
      </c>
      <c r="B24" s="44">
        <v>408</v>
      </c>
      <c r="C24" s="44" t="s">
        <v>312</v>
      </c>
      <c r="D24" s="44" t="s">
        <v>313</v>
      </c>
      <c r="E24" s="44" t="s">
        <v>8</v>
      </c>
      <c r="F24" s="44" t="s">
        <v>314</v>
      </c>
      <c r="G24" s="61">
        <v>13379</v>
      </c>
      <c r="H24" s="56">
        <v>251</v>
      </c>
      <c r="I24" s="47">
        <v>56.7</v>
      </c>
      <c r="J24" s="47"/>
      <c r="K24" s="47"/>
      <c r="L24" s="53">
        <f t="shared" si="0"/>
        <v>149</v>
      </c>
      <c r="M24" s="48">
        <f t="shared" si="1"/>
        <v>56.7</v>
      </c>
      <c r="N24" s="48">
        <f t="shared" si="2"/>
        <v>0</v>
      </c>
      <c r="O24" s="44">
        <f t="shared" si="5"/>
        <v>0</v>
      </c>
      <c r="P24" s="49">
        <f t="shared" si="4"/>
        <v>205.7</v>
      </c>
    </row>
    <row r="25" spans="1:22" ht="24.95" customHeight="1">
      <c r="A25" s="43" t="s">
        <v>26</v>
      </c>
      <c r="B25" s="44">
        <v>415</v>
      </c>
      <c r="C25" s="44" t="s">
        <v>163</v>
      </c>
      <c r="D25" s="44" t="s">
        <v>164</v>
      </c>
      <c r="E25" s="44" t="s">
        <v>8</v>
      </c>
      <c r="F25" s="45" t="s">
        <v>314</v>
      </c>
      <c r="G25" s="61">
        <v>13363</v>
      </c>
      <c r="H25" s="56">
        <v>278</v>
      </c>
      <c r="I25" s="47">
        <v>89.4</v>
      </c>
      <c r="J25" s="47"/>
      <c r="K25" s="47"/>
      <c r="L25" s="53">
        <f t="shared" si="0"/>
        <v>122</v>
      </c>
      <c r="M25" s="48">
        <f t="shared" si="1"/>
        <v>89.4</v>
      </c>
      <c r="N25" s="48">
        <f t="shared" si="2"/>
        <v>0</v>
      </c>
      <c r="O25" s="44">
        <f t="shared" si="5"/>
        <v>0</v>
      </c>
      <c r="P25" s="49">
        <f t="shared" si="4"/>
        <v>211.4</v>
      </c>
    </row>
    <row r="26" spans="1:22" ht="24.95" customHeight="1">
      <c r="A26" s="43" t="s">
        <v>27</v>
      </c>
      <c r="B26" s="44">
        <v>409</v>
      </c>
      <c r="C26" s="45" t="s">
        <v>161</v>
      </c>
      <c r="D26" s="45" t="s">
        <v>162</v>
      </c>
      <c r="E26" s="45" t="s">
        <v>8</v>
      </c>
      <c r="F26" s="44" t="s">
        <v>311</v>
      </c>
      <c r="G26" s="61">
        <v>13122</v>
      </c>
      <c r="H26" s="56">
        <v>362</v>
      </c>
      <c r="I26" s="47"/>
      <c r="J26" s="47">
        <v>67.8</v>
      </c>
      <c r="K26" s="47"/>
      <c r="L26" s="53">
        <f t="shared" si="0"/>
        <v>38</v>
      </c>
      <c r="M26" s="48">
        <f t="shared" si="1"/>
        <v>0</v>
      </c>
      <c r="N26" s="48">
        <f t="shared" si="2"/>
        <v>203.39999999999998</v>
      </c>
      <c r="O26" s="44">
        <f t="shared" si="5"/>
        <v>0</v>
      </c>
      <c r="P26" s="49">
        <f t="shared" si="4"/>
        <v>241.39999999999998</v>
      </c>
    </row>
    <row r="27" spans="1:22" ht="24.95" customHeight="1">
      <c r="A27" s="43" t="s">
        <v>28</v>
      </c>
      <c r="B27" s="44">
        <v>404</v>
      </c>
      <c r="C27" s="44" t="s">
        <v>113</v>
      </c>
      <c r="D27" s="44" t="s">
        <v>114</v>
      </c>
      <c r="E27" s="44" t="s">
        <v>8</v>
      </c>
      <c r="F27" s="45" t="s">
        <v>311</v>
      </c>
      <c r="G27" s="61">
        <v>13395</v>
      </c>
      <c r="H27" s="56">
        <v>365</v>
      </c>
      <c r="I27" s="47"/>
      <c r="J27" s="47">
        <v>70.400000000000006</v>
      </c>
      <c r="K27" s="47"/>
      <c r="L27" s="53">
        <f t="shared" si="0"/>
        <v>35</v>
      </c>
      <c r="M27" s="48">
        <f t="shared" si="1"/>
        <v>0</v>
      </c>
      <c r="N27" s="48">
        <f t="shared" si="2"/>
        <v>211.20000000000002</v>
      </c>
      <c r="O27" s="44">
        <f t="shared" si="5"/>
        <v>0</v>
      </c>
      <c r="P27" s="49">
        <f t="shared" si="4"/>
        <v>246.20000000000002</v>
      </c>
    </row>
    <row r="28" spans="1:22" ht="24.95" customHeight="1">
      <c r="A28" s="43" t="s">
        <v>29</v>
      </c>
      <c r="B28" s="44">
        <v>406</v>
      </c>
      <c r="C28" s="44" t="s">
        <v>234</v>
      </c>
      <c r="D28" s="44" t="s">
        <v>235</v>
      </c>
      <c r="E28" s="44" t="s">
        <v>8</v>
      </c>
      <c r="F28" s="45" t="s">
        <v>314</v>
      </c>
      <c r="G28" s="61">
        <v>13387</v>
      </c>
      <c r="H28" s="56">
        <v>306</v>
      </c>
      <c r="I28" s="47">
        <v>187.4</v>
      </c>
      <c r="J28" s="47"/>
      <c r="K28" s="47"/>
      <c r="L28" s="53">
        <f t="shared" si="0"/>
        <v>94</v>
      </c>
      <c r="M28" s="48">
        <f t="shared" si="1"/>
        <v>187.4</v>
      </c>
      <c r="N28" s="48">
        <f t="shared" si="2"/>
        <v>0</v>
      </c>
      <c r="O28" s="44">
        <f t="shared" si="5"/>
        <v>0</v>
      </c>
      <c r="P28" s="49">
        <f t="shared" si="4"/>
        <v>281.39999999999998</v>
      </c>
    </row>
    <row r="29" spans="1:22" ht="24.95" customHeight="1">
      <c r="A29" s="43" t="s">
        <v>30</v>
      </c>
      <c r="B29" s="44">
        <v>417</v>
      </c>
      <c r="C29" s="44" t="s">
        <v>156</v>
      </c>
      <c r="D29" s="44" t="s">
        <v>158</v>
      </c>
      <c r="E29" s="44" t="s">
        <v>8</v>
      </c>
      <c r="F29" s="50" t="s">
        <v>314</v>
      </c>
      <c r="G29" s="61">
        <v>13190</v>
      </c>
      <c r="H29" s="56">
        <v>285</v>
      </c>
      <c r="I29" s="47">
        <v>217.3</v>
      </c>
      <c r="J29" s="47"/>
      <c r="K29" s="47"/>
      <c r="L29" s="53">
        <f t="shared" si="0"/>
        <v>115</v>
      </c>
      <c r="M29" s="48">
        <f t="shared" si="1"/>
        <v>217.3</v>
      </c>
      <c r="N29" s="48">
        <f t="shared" si="2"/>
        <v>0</v>
      </c>
      <c r="O29" s="44">
        <f t="shared" si="5"/>
        <v>0</v>
      </c>
      <c r="P29" s="49">
        <f t="shared" si="4"/>
        <v>332.3</v>
      </c>
      <c r="S29" s="79"/>
      <c r="T29" s="79"/>
      <c r="U29" s="60"/>
      <c r="V29" s="60"/>
    </row>
    <row r="30" spans="1:22" ht="24.95" customHeight="1">
      <c r="A30" s="43" t="s">
        <v>31</v>
      </c>
      <c r="B30" s="44">
        <v>420</v>
      </c>
      <c r="C30" s="44" t="s">
        <v>163</v>
      </c>
      <c r="D30" s="44" t="s">
        <v>157</v>
      </c>
      <c r="E30" s="44" t="s">
        <v>8</v>
      </c>
      <c r="F30" s="50" t="s">
        <v>12</v>
      </c>
      <c r="G30" s="61">
        <v>951</v>
      </c>
      <c r="H30" s="56">
        <v>234</v>
      </c>
      <c r="I30" s="55"/>
      <c r="J30" s="47"/>
      <c r="K30" s="47">
        <v>517.29999999999995</v>
      </c>
      <c r="L30" s="53">
        <f t="shared" si="0"/>
        <v>166</v>
      </c>
      <c r="M30" s="48">
        <f t="shared" si="1"/>
        <v>0</v>
      </c>
      <c r="N30" s="48">
        <f t="shared" si="2"/>
        <v>0</v>
      </c>
      <c r="O30" s="44">
        <f t="shared" si="5"/>
        <v>172.43333333333331</v>
      </c>
      <c r="P30" s="49">
        <f t="shared" si="4"/>
        <v>338.43333333333328</v>
      </c>
      <c r="S30" s="79"/>
      <c r="T30" s="79"/>
      <c r="U30" s="60"/>
      <c r="V30" s="60"/>
    </row>
    <row r="31" spans="1:22" ht="24.95" customHeight="1">
      <c r="A31" s="43" t="s">
        <v>32</v>
      </c>
      <c r="B31" s="44">
        <v>414</v>
      </c>
      <c r="C31" s="44" t="s">
        <v>127</v>
      </c>
      <c r="D31" s="44" t="s">
        <v>135</v>
      </c>
      <c r="E31" s="44" t="s">
        <v>8</v>
      </c>
      <c r="F31" s="44" t="s">
        <v>311</v>
      </c>
      <c r="G31" s="61">
        <v>13367</v>
      </c>
      <c r="H31" s="56">
        <v>315</v>
      </c>
      <c r="I31" s="55"/>
      <c r="J31" s="47">
        <v>118.8</v>
      </c>
      <c r="K31" s="69"/>
      <c r="L31" s="53">
        <f t="shared" si="0"/>
        <v>85</v>
      </c>
      <c r="M31" s="48">
        <f t="shared" si="1"/>
        <v>0</v>
      </c>
      <c r="N31" s="48">
        <f t="shared" si="2"/>
        <v>356.4</v>
      </c>
      <c r="O31" s="44">
        <f t="shared" si="5"/>
        <v>0</v>
      </c>
      <c r="P31" s="49">
        <f t="shared" si="4"/>
        <v>441.4</v>
      </c>
      <c r="S31" s="79"/>
      <c r="T31" s="79"/>
      <c r="U31" s="60"/>
      <c r="V31" s="60"/>
    </row>
    <row r="32" spans="1:22" ht="24.95" customHeight="1">
      <c r="A32" s="43" t="s">
        <v>33</v>
      </c>
      <c r="B32" s="44">
        <v>411</v>
      </c>
      <c r="C32" s="44" t="s">
        <v>173</v>
      </c>
      <c r="D32" s="44" t="s">
        <v>174</v>
      </c>
      <c r="E32" s="44" t="s">
        <v>8</v>
      </c>
      <c r="F32" s="44" t="s">
        <v>311</v>
      </c>
      <c r="G32" s="61">
        <v>13118</v>
      </c>
      <c r="H32" s="56">
        <v>301</v>
      </c>
      <c r="I32" s="55"/>
      <c r="J32" s="47">
        <v>116.4</v>
      </c>
      <c r="K32" s="47"/>
      <c r="L32" s="53">
        <f t="shared" si="0"/>
        <v>99</v>
      </c>
      <c r="M32" s="48">
        <f t="shared" si="1"/>
        <v>0</v>
      </c>
      <c r="N32" s="48">
        <f t="shared" si="2"/>
        <v>349.20000000000005</v>
      </c>
      <c r="O32" s="44">
        <f t="shared" si="5"/>
        <v>0</v>
      </c>
      <c r="P32" s="49">
        <f t="shared" si="4"/>
        <v>448.20000000000005</v>
      </c>
      <c r="S32" s="79"/>
      <c r="T32" s="79"/>
      <c r="U32" s="60"/>
      <c r="V32" s="60"/>
    </row>
    <row r="33" spans="1:22" ht="24.95" customHeight="1">
      <c r="A33" s="43" t="s">
        <v>34</v>
      </c>
      <c r="B33" s="44">
        <v>402</v>
      </c>
      <c r="C33" s="44" t="s">
        <v>6</v>
      </c>
      <c r="D33" s="44" t="s">
        <v>7</v>
      </c>
      <c r="E33" s="44" t="s">
        <v>8</v>
      </c>
      <c r="F33" s="45" t="s">
        <v>311</v>
      </c>
      <c r="G33" s="61">
        <v>13399</v>
      </c>
      <c r="H33" s="56">
        <v>330</v>
      </c>
      <c r="I33" s="55"/>
      <c r="J33" s="47">
        <v>154.80000000000001</v>
      </c>
      <c r="K33" s="47"/>
      <c r="L33" s="53">
        <f t="shared" si="0"/>
        <v>70</v>
      </c>
      <c r="M33" s="48">
        <f t="shared" si="1"/>
        <v>0</v>
      </c>
      <c r="N33" s="48">
        <f t="shared" si="2"/>
        <v>464.40000000000003</v>
      </c>
      <c r="O33" s="44">
        <f t="shared" si="5"/>
        <v>0</v>
      </c>
      <c r="P33" s="49">
        <f t="shared" si="4"/>
        <v>534.40000000000009</v>
      </c>
      <c r="S33" s="60"/>
      <c r="T33" s="60"/>
      <c r="U33" s="60"/>
      <c r="V33" s="60"/>
    </row>
    <row r="34" spans="1:22" ht="24.95" customHeight="1">
      <c r="A34" s="43" t="s">
        <v>35</v>
      </c>
      <c r="B34" s="44">
        <v>410</v>
      </c>
      <c r="C34" s="44" t="s">
        <v>173</v>
      </c>
      <c r="D34" s="44" t="s">
        <v>141</v>
      </c>
      <c r="E34" s="44" t="s">
        <v>8</v>
      </c>
      <c r="F34" s="44" t="s">
        <v>311</v>
      </c>
      <c r="G34" s="61">
        <v>13238</v>
      </c>
      <c r="H34" s="56">
        <v>329</v>
      </c>
      <c r="I34" s="55"/>
      <c r="J34" s="47">
        <v>201.6</v>
      </c>
      <c r="K34" s="47"/>
      <c r="L34" s="53">
        <f t="shared" si="0"/>
        <v>71</v>
      </c>
      <c r="M34" s="48">
        <f t="shared" si="1"/>
        <v>0</v>
      </c>
      <c r="N34" s="48">
        <f t="shared" si="2"/>
        <v>604.79999999999995</v>
      </c>
      <c r="O34" s="44">
        <f t="shared" si="5"/>
        <v>0</v>
      </c>
      <c r="P34" s="49">
        <f t="shared" si="4"/>
        <v>675.8</v>
      </c>
      <c r="S34" s="60"/>
      <c r="T34" s="60"/>
      <c r="U34" s="60"/>
      <c r="V34" s="60"/>
    </row>
    <row r="35" spans="1:22" ht="24.95" customHeight="1">
      <c r="A35" s="43" t="s">
        <v>36</v>
      </c>
      <c r="B35" s="44">
        <v>405</v>
      </c>
      <c r="C35" s="44" t="s">
        <v>232</v>
      </c>
      <c r="D35" s="44" t="s">
        <v>233</v>
      </c>
      <c r="E35" s="44" t="s">
        <v>8</v>
      </c>
      <c r="F35" s="45" t="s">
        <v>311</v>
      </c>
      <c r="G35" s="61">
        <v>13391</v>
      </c>
      <c r="H35" s="56">
        <v>180</v>
      </c>
      <c r="I35" s="55"/>
      <c r="J35" s="47">
        <v>180</v>
      </c>
      <c r="K35" s="47"/>
      <c r="L35" s="53">
        <f t="shared" si="0"/>
        <v>220</v>
      </c>
      <c r="M35" s="48">
        <f t="shared" si="1"/>
        <v>0</v>
      </c>
      <c r="N35" s="48">
        <f t="shared" si="2"/>
        <v>540</v>
      </c>
      <c r="O35" s="44">
        <f t="shared" si="5"/>
        <v>0</v>
      </c>
      <c r="P35" s="49">
        <f t="shared" si="4"/>
        <v>760</v>
      </c>
      <c r="S35" s="60"/>
      <c r="T35" s="60"/>
      <c r="U35" s="60"/>
      <c r="V35" s="60"/>
    </row>
    <row r="36" spans="1:22" ht="24.95" customHeight="1">
      <c r="A36" s="43" t="s">
        <v>37</v>
      </c>
      <c r="B36" s="44">
        <v>413</v>
      </c>
      <c r="C36" s="44" t="s">
        <v>175</v>
      </c>
      <c r="D36" s="44" t="s">
        <v>176</v>
      </c>
      <c r="E36" s="44" t="s">
        <v>8</v>
      </c>
      <c r="F36" s="44" t="s">
        <v>311</v>
      </c>
      <c r="G36" s="61">
        <v>13375</v>
      </c>
      <c r="H36" s="56">
        <v>260</v>
      </c>
      <c r="I36" s="55"/>
      <c r="J36" s="47">
        <v>212.1</v>
      </c>
      <c r="K36" s="47"/>
      <c r="L36" s="53">
        <f t="shared" si="0"/>
        <v>140</v>
      </c>
      <c r="M36" s="48">
        <f t="shared" si="1"/>
        <v>0</v>
      </c>
      <c r="N36" s="48">
        <f t="shared" si="2"/>
        <v>636.29999999999995</v>
      </c>
      <c r="O36" s="44">
        <f t="shared" si="5"/>
        <v>0</v>
      </c>
      <c r="P36" s="49">
        <f t="shared" si="4"/>
        <v>776.3</v>
      </c>
      <c r="S36" s="60"/>
      <c r="T36" s="60"/>
      <c r="U36" s="60"/>
      <c r="V36" s="60"/>
    </row>
    <row r="37" spans="1:22" ht="24.95" customHeight="1">
      <c r="A37" s="78"/>
      <c r="B37" s="79"/>
      <c r="C37" s="21"/>
      <c r="D37" s="21"/>
      <c r="E37" s="79"/>
      <c r="F37" s="21"/>
      <c r="G37" s="22"/>
      <c r="H37" s="80"/>
      <c r="I37" s="33"/>
      <c r="J37" s="33"/>
      <c r="K37" s="33"/>
      <c r="L37" s="81"/>
      <c r="M37" s="82"/>
      <c r="N37" s="82"/>
      <c r="O37" s="79"/>
      <c r="P37" s="83"/>
      <c r="S37" s="60"/>
      <c r="T37" s="60"/>
      <c r="U37" s="60"/>
      <c r="V37" s="60"/>
    </row>
    <row r="38" spans="1:22" ht="24.95" customHeight="1">
      <c r="A38" s="78"/>
      <c r="B38" s="79"/>
      <c r="C38" s="21"/>
      <c r="D38" s="21"/>
      <c r="E38" s="79"/>
      <c r="F38" s="21"/>
      <c r="G38" s="22"/>
      <c r="H38" s="80"/>
      <c r="I38" s="33"/>
      <c r="J38" s="33"/>
      <c r="K38" s="33"/>
      <c r="L38" s="81"/>
      <c r="M38" s="82"/>
      <c r="N38" s="82"/>
      <c r="O38" s="79"/>
      <c r="P38" s="83"/>
      <c r="S38" s="21"/>
      <c r="T38" s="21"/>
      <c r="U38" s="60"/>
      <c r="V38" s="60"/>
    </row>
    <row r="39" spans="1:22" ht="24.95" customHeight="1">
      <c r="A39" s="78"/>
      <c r="B39" s="79"/>
      <c r="C39" s="21"/>
      <c r="D39" s="21"/>
      <c r="E39" s="79"/>
      <c r="F39" s="21"/>
      <c r="G39" s="22"/>
      <c r="H39" s="80"/>
      <c r="I39" s="33"/>
      <c r="J39" s="33"/>
      <c r="K39" s="33"/>
      <c r="L39" s="81"/>
      <c r="M39" s="82"/>
      <c r="N39" s="82"/>
      <c r="O39" s="79"/>
      <c r="P39" s="83"/>
      <c r="S39" s="79"/>
      <c r="T39" s="79"/>
      <c r="U39" s="60"/>
      <c r="V39" s="60"/>
    </row>
    <row r="40" spans="1:22" ht="24.95" customHeight="1">
      <c r="A40" s="78"/>
      <c r="B40" s="79"/>
      <c r="C40" s="21"/>
      <c r="D40" s="21"/>
      <c r="E40" s="79"/>
      <c r="F40" s="21"/>
      <c r="G40" s="22"/>
      <c r="H40" s="80"/>
      <c r="I40" s="33"/>
      <c r="J40" s="33"/>
      <c r="K40" s="33"/>
      <c r="L40" s="81"/>
      <c r="M40" s="82"/>
      <c r="N40" s="82"/>
      <c r="O40" s="79"/>
      <c r="P40" s="83"/>
      <c r="S40" s="79"/>
      <c r="T40" s="79"/>
      <c r="U40" s="60"/>
      <c r="V40" s="60"/>
    </row>
    <row r="41" spans="1:22" ht="24.95" customHeight="1">
      <c r="A41" s="78"/>
      <c r="B41" s="79"/>
      <c r="C41" s="21"/>
      <c r="D41" s="21"/>
      <c r="E41" s="79"/>
      <c r="F41" s="21"/>
      <c r="G41" s="22"/>
      <c r="H41" s="80"/>
      <c r="I41" s="33"/>
      <c r="J41" s="33"/>
      <c r="K41" s="33"/>
      <c r="L41" s="81"/>
      <c r="M41" s="82"/>
      <c r="N41" s="82"/>
      <c r="O41" s="79"/>
      <c r="P41" s="83"/>
      <c r="S41" s="79"/>
      <c r="T41" s="79"/>
      <c r="U41" s="60"/>
      <c r="V41" s="60"/>
    </row>
    <row r="42" spans="1:22" ht="24.95" customHeight="1">
      <c r="A42" s="78"/>
      <c r="B42" s="79"/>
      <c r="C42" s="21"/>
      <c r="D42" s="21"/>
      <c r="E42" s="79"/>
      <c r="F42" s="21"/>
      <c r="G42" s="22"/>
      <c r="H42" s="80"/>
      <c r="I42" s="33"/>
      <c r="J42" s="33"/>
      <c r="K42" s="33"/>
      <c r="L42" s="81"/>
      <c r="M42" s="82"/>
      <c r="N42" s="82"/>
      <c r="O42" s="79"/>
      <c r="P42" s="83"/>
      <c r="S42" s="79"/>
      <c r="T42" s="79"/>
      <c r="U42" s="60"/>
      <c r="V42" s="60"/>
    </row>
    <row r="43" spans="1:22" ht="24.95" customHeight="1">
      <c r="A43" s="78"/>
      <c r="B43" s="79"/>
      <c r="C43" s="21"/>
      <c r="D43" s="21"/>
      <c r="E43" s="79"/>
      <c r="F43" s="21"/>
      <c r="G43" s="22"/>
      <c r="H43" s="80"/>
      <c r="I43" s="33"/>
      <c r="J43" s="33"/>
      <c r="K43" s="33"/>
      <c r="L43" s="81"/>
      <c r="M43" s="82"/>
      <c r="N43" s="82"/>
      <c r="O43" s="79"/>
      <c r="P43" s="83"/>
      <c r="S43" s="79"/>
      <c r="T43" s="79"/>
      <c r="U43" s="60"/>
      <c r="V43" s="60"/>
    </row>
    <row r="44" spans="1:22" ht="24.95" customHeight="1">
      <c r="A44" s="78"/>
      <c r="B44" s="79"/>
      <c r="C44" s="21"/>
      <c r="D44" s="21"/>
      <c r="E44" s="79"/>
      <c r="F44" s="21"/>
      <c r="G44" s="22"/>
      <c r="H44" s="80"/>
      <c r="I44" s="33"/>
      <c r="J44" s="33"/>
      <c r="K44" s="33"/>
      <c r="L44" s="81"/>
      <c r="M44" s="82"/>
      <c r="N44" s="82"/>
      <c r="O44" s="79"/>
      <c r="P44" s="83"/>
    </row>
    <row r="45" spans="1:22" ht="18">
      <c r="A45" s="24"/>
      <c r="B45" s="24"/>
      <c r="C45" s="27"/>
      <c r="D45" s="27"/>
      <c r="E45" s="27"/>
      <c r="F45" s="27"/>
      <c r="G45" s="22"/>
      <c r="H45" s="34"/>
      <c r="I45" s="33"/>
      <c r="J45" s="33"/>
      <c r="K45" s="33"/>
      <c r="L45" s="31"/>
      <c r="M45" s="31"/>
      <c r="N45" s="31"/>
      <c r="O45" s="29"/>
      <c r="P45" s="35"/>
    </row>
    <row r="46" spans="1:22" ht="18">
      <c r="A46" s="24"/>
      <c r="B46" s="24"/>
      <c r="C46" s="27"/>
      <c r="D46" s="27"/>
      <c r="E46" s="27"/>
      <c r="F46" s="27"/>
      <c r="G46" s="22"/>
      <c r="H46" s="34"/>
      <c r="I46" s="33"/>
      <c r="J46" s="33"/>
      <c r="K46" s="33"/>
      <c r="L46" s="31"/>
      <c r="M46" s="31"/>
      <c r="N46" s="31"/>
      <c r="O46" s="29"/>
      <c r="P46" s="35"/>
    </row>
    <row r="47" spans="1:22" ht="18">
      <c r="A47" s="24"/>
      <c r="B47" s="27"/>
      <c r="C47" s="27"/>
      <c r="D47" s="27"/>
      <c r="E47" s="23"/>
      <c r="F47" s="23"/>
      <c r="G47" s="22"/>
      <c r="H47" s="34"/>
      <c r="I47" s="33"/>
      <c r="J47" s="33"/>
      <c r="K47" s="33"/>
      <c r="L47" s="31"/>
      <c r="M47" s="31"/>
      <c r="N47" s="31"/>
      <c r="O47" s="29"/>
      <c r="P47" s="35"/>
    </row>
    <row r="48" spans="1:22" ht="18">
      <c r="A48" s="24"/>
      <c r="B48" s="27"/>
      <c r="C48" s="27"/>
      <c r="D48" s="27"/>
      <c r="E48" s="23"/>
      <c r="F48" s="23"/>
      <c r="G48" s="22"/>
      <c r="H48" s="34"/>
      <c r="I48" s="33"/>
      <c r="J48" s="33"/>
      <c r="K48" s="33"/>
      <c r="L48" s="31"/>
      <c r="M48" s="31"/>
      <c r="N48" s="31"/>
      <c r="O48" s="29"/>
      <c r="P48" s="35"/>
    </row>
    <row r="49" spans="1:16" ht="18">
      <c r="A49" s="24"/>
      <c r="B49" s="27"/>
      <c r="C49" s="27"/>
      <c r="D49" s="27"/>
      <c r="E49" s="23"/>
      <c r="F49" s="23"/>
      <c r="G49" s="22"/>
      <c r="H49" s="34"/>
      <c r="I49" s="33"/>
      <c r="J49" s="33"/>
      <c r="K49" s="33"/>
      <c r="L49" s="31"/>
      <c r="M49" s="31"/>
      <c r="N49" s="31"/>
      <c r="O49" s="29"/>
      <c r="P49" s="35"/>
    </row>
    <row r="50" spans="1:16" ht="18">
      <c r="A50" s="24"/>
      <c r="B50" s="27"/>
      <c r="C50" s="27"/>
      <c r="D50" s="27"/>
      <c r="E50" s="27"/>
      <c r="F50" s="27"/>
      <c r="G50" s="22"/>
      <c r="H50" s="34"/>
      <c r="I50" s="33"/>
      <c r="J50" s="33"/>
      <c r="K50" s="33"/>
      <c r="L50" s="31"/>
      <c r="M50" s="31"/>
      <c r="N50" s="31"/>
      <c r="O50" s="29"/>
      <c r="P50" s="35"/>
    </row>
    <row r="51" spans="1:16" ht="18">
      <c r="A51" s="24"/>
      <c r="B51" s="27"/>
      <c r="C51" s="27"/>
      <c r="D51" s="27"/>
      <c r="E51" s="27"/>
      <c r="F51" s="27"/>
      <c r="G51" s="22"/>
      <c r="H51" s="34"/>
      <c r="I51" s="33"/>
      <c r="J51" s="33"/>
      <c r="K51" s="33"/>
      <c r="L51" s="31"/>
      <c r="M51" s="31"/>
      <c r="N51" s="31"/>
      <c r="O51" s="29"/>
      <c r="P51" s="35"/>
    </row>
    <row r="52" spans="1:16" ht="18">
      <c r="A52" s="24"/>
      <c r="B52" s="27"/>
      <c r="C52" s="27"/>
      <c r="D52" s="27"/>
      <c r="E52" s="27"/>
      <c r="F52" s="27"/>
      <c r="G52" s="22"/>
      <c r="H52" s="34"/>
      <c r="I52" s="33"/>
      <c r="J52" s="33"/>
      <c r="K52" s="33"/>
      <c r="L52" s="31"/>
      <c r="M52" s="31"/>
      <c r="N52" s="31"/>
      <c r="O52" s="29"/>
      <c r="P52" s="35"/>
    </row>
    <row r="53" spans="1:16" ht="18">
      <c r="A53" s="24"/>
      <c r="B53" s="27"/>
      <c r="C53" s="27"/>
      <c r="D53" s="27"/>
      <c r="E53" s="27"/>
      <c r="F53" s="27"/>
      <c r="G53" s="22"/>
      <c r="H53" s="34"/>
      <c r="I53" s="33"/>
      <c r="J53" s="33"/>
      <c r="K53" s="33"/>
      <c r="L53" s="31"/>
      <c r="M53" s="31"/>
      <c r="N53" s="31"/>
      <c r="O53" s="29"/>
      <c r="P53" s="35"/>
    </row>
    <row r="54" spans="1:16" ht="18">
      <c r="A54" s="24"/>
      <c r="B54" s="27"/>
      <c r="C54" s="27"/>
      <c r="D54" s="27"/>
      <c r="E54" s="27"/>
      <c r="F54" s="27"/>
      <c r="G54" s="22"/>
      <c r="H54" s="34"/>
      <c r="I54" s="33"/>
      <c r="J54" s="33"/>
      <c r="K54" s="33"/>
      <c r="L54" s="31"/>
      <c r="M54" s="31"/>
      <c r="N54" s="31"/>
      <c r="O54" s="29"/>
      <c r="P54" s="35"/>
    </row>
    <row r="55" spans="1:16" ht="18">
      <c r="A55" s="24"/>
      <c r="B55" s="27"/>
      <c r="C55" s="27"/>
      <c r="D55" s="27"/>
      <c r="E55" s="27"/>
      <c r="F55" s="27"/>
      <c r="G55" s="22"/>
      <c r="H55" s="34"/>
      <c r="I55" s="33"/>
      <c r="J55" s="33"/>
      <c r="K55" s="33"/>
      <c r="L55" s="31"/>
      <c r="M55" s="31"/>
      <c r="N55" s="31"/>
      <c r="O55" s="29"/>
      <c r="P55" s="35"/>
    </row>
    <row r="56" spans="1:16" ht="18">
      <c r="A56" s="24"/>
      <c r="B56" s="27"/>
      <c r="C56" s="27"/>
      <c r="D56" s="27"/>
      <c r="E56" s="27"/>
      <c r="F56" s="27"/>
      <c r="G56" s="22"/>
      <c r="H56" s="34"/>
      <c r="I56" s="33"/>
      <c r="J56" s="33"/>
      <c r="K56" s="33"/>
      <c r="L56" s="31"/>
      <c r="M56" s="31"/>
      <c r="N56" s="31"/>
      <c r="O56" s="29"/>
      <c r="P56" s="35"/>
    </row>
    <row r="57" spans="1:16" ht="18">
      <c r="A57" s="24"/>
      <c r="B57" s="27"/>
      <c r="C57" s="27"/>
      <c r="D57" s="27"/>
      <c r="E57" s="27"/>
      <c r="F57" s="27"/>
      <c r="G57" s="22"/>
      <c r="H57" s="34"/>
      <c r="I57" s="33"/>
      <c r="J57" s="33"/>
      <c r="K57" s="33"/>
      <c r="L57" s="31"/>
      <c r="M57" s="31"/>
      <c r="N57" s="31"/>
      <c r="O57" s="29"/>
      <c r="P57" s="35"/>
    </row>
    <row r="58" spans="1:16" ht="18">
      <c r="A58" s="24"/>
      <c r="B58" s="27"/>
      <c r="C58" s="27"/>
      <c r="D58" s="27"/>
      <c r="E58" s="27"/>
      <c r="F58" s="27"/>
      <c r="G58" s="22"/>
      <c r="H58" s="34"/>
      <c r="I58" s="33"/>
      <c r="J58" s="33"/>
      <c r="K58" s="33"/>
      <c r="L58" s="31"/>
      <c r="M58" s="31"/>
      <c r="N58" s="31"/>
      <c r="O58" s="29"/>
      <c r="P58" s="35"/>
    </row>
    <row r="59" spans="1:16" ht="18">
      <c r="A59" s="24"/>
      <c r="B59" s="27"/>
      <c r="C59" s="27"/>
      <c r="D59" s="27"/>
      <c r="E59" s="27"/>
      <c r="F59" s="27"/>
      <c r="G59" s="22"/>
      <c r="H59" s="34"/>
      <c r="I59" s="33"/>
      <c r="J59" s="33"/>
      <c r="K59" s="33"/>
      <c r="L59" s="31"/>
      <c r="M59" s="31"/>
      <c r="N59" s="31"/>
      <c r="O59" s="29"/>
      <c r="P59" s="35"/>
    </row>
  </sheetData>
  <sortState ref="B10:P36">
    <sortCondition ref="P10:P36"/>
  </sortState>
  <mergeCells count="1">
    <mergeCell ref="O6:P6"/>
  </mergeCells>
  <conditionalFormatting sqref="K10:K30 K32:K44 L10:P44 G10:J44 B10:B44 G36:P36">
    <cfRule type="containsText" dxfId="67" priority="10" operator="containsText" text="LG">
      <formula>NOT(ISERROR(SEARCH("LG",B10)))</formula>
    </cfRule>
  </conditionalFormatting>
  <conditionalFormatting sqref="K10:K30 K32:K44 L10:P44 G10:J44 G36:P36">
    <cfRule type="containsText" dxfId="66" priority="9" operator="containsText" text="AL">
      <formula>NOT(ISERROR(SEARCH("AL",G10)))</formula>
    </cfRule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5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T59"/>
  <sheetViews>
    <sheetView zoomScale="75" zoomScaleNormal="75" workbookViewId="0">
      <selection activeCell="C10" sqref="C10"/>
    </sheetView>
  </sheetViews>
  <sheetFormatPr baseColWidth="10" defaultRowHeight="15"/>
  <cols>
    <col min="1" max="2" width="4.85546875" style="8" customWidth="1"/>
    <col min="3" max="3" width="16.42578125" style="8" customWidth="1"/>
    <col min="4" max="4" width="13.85546875" style="8" customWidth="1"/>
    <col min="5" max="5" width="26.7109375" style="8" customWidth="1"/>
    <col min="6" max="6" width="5" style="8" customWidth="1"/>
    <col min="7" max="8" width="10.7109375" style="8" customWidth="1"/>
    <col min="9" max="14" width="7.7109375" style="8" customWidth="1"/>
    <col min="15" max="15" width="7.7109375" style="9" customWidth="1"/>
    <col min="16" max="16" width="13.5703125" style="8" customWidth="1"/>
  </cols>
  <sheetData>
    <row r="1" spans="1:16" ht="28.5">
      <c r="A1" s="10" t="s">
        <v>0</v>
      </c>
      <c r="B1" s="10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71.25">
      <c r="A2" s="20" t="s">
        <v>307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ht="12.75">
      <c r="A3" s="2" t="s">
        <v>308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0"/>
    </row>
    <row r="4" spans="1:16" ht="62.25">
      <c r="A4" s="13"/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</row>
    <row r="5" spans="1:16">
      <c r="A5" s="16"/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8"/>
      <c r="P5" s="16"/>
    </row>
    <row r="6" spans="1:16" ht="27.75">
      <c r="A6" s="58" t="s">
        <v>117</v>
      </c>
      <c r="B6" s="11"/>
      <c r="C6" s="12"/>
      <c r="D6" s="11"/>
      <c r="E6" s="11"/>
      <c r="F6" s="11"/>
      <c r="G6" s="19"/>
      <c r="H6" s="19"/>
      <c r="I6" s="19"/>
      <c r="J6" s="19"/>
      <c r="K6" s="19"/>
      <c r="L6" s="19"/>
      <c r="M6" s="19"/>
      <c r="N6" s="19"/>
      <c r="O6" s="94">
        <f>SUM(P10:P19)</f>
        <v>742.59999999999991</v>
      </c>
      <c r="P6" s="95"/>
    </row>
    <row r="7" spans="1:16">
      <c r="A7" s="3"/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5"/>
      <c r="P7" s="3"/>
    </row>
    <row r="8" spans="1:16" ht="100.5">
      <c r="A8" s="36" t="s">
        <v>153</v>
      </c>
      <c r="B8" s="37" t="s">
        <v>125</v>
      </c>
      <c r="C8" s="38" t="s">
        <v>1</v>
      </c>
      <c r="D8" s="38" t="s">
        <v>2</v>
      </c>
      <c r="E8" s="38" t="s">
        <v>3</v>
      </c>
      <c r="F8" s="39" t="s">
        <v>310</v>
      </c>
      <c r="G8" s="62" t="s">
        <v>320</v>
      </c>
      <c r="H8" s="57" t="s">
        <v>4</v>
      </c>
      <c r="I8" s="54" t="s">
        <v>303</v>
      </c>
      <c r="J8" s="40" t="s">
        <v>304</v>
      </c>
      <c r="K8" s="40" t="s">
        <v>305</v>
      </c>
      <c r="L8" s="41" t="s">
        <v>154</v>
      </c>
      <c r="M8" s="41" t="s">
        <v>300</v>
      </c>
      <c r="N8" s="41" t="s">
        <v>301</v>
      </c>
      <c r="O8" s="41" t="s">
        <v>302</v>
      </c>
      <c r="P8" s="42" t="s">
        <v>306</v>
      </c>
    </row>
    <row r="9" spans="1:16">
      <c r="A9" s="1"/>
      <c r="B9" s="1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  <c r="P9" s="1"/>
    </row>
    <row r="10" spans="1:16" ht="24.95" customHeight="1">
      <c r="A10" s="43" t="s">
        <v>5</v>
      </c>
      <c r="B10" s="44">
        <v>505</v>
      </c>
      <c r="C10" s="45" t="s">
        <v>126</v>
      </c>
      <c r="D10" s="45" t="s">
        <v>133</v>
      </c>
      <c r="E10" s="45" t="s">
        <v>117</v>
      </c>
      <c r="F10" s="44" t="s">
        <v>314</v>
      </c>
      <c r="G10" s="61">
        <v>13451</v>
      </c>
      <c r="H10" s="56">
        <v>375</v>
      </c>
      <c r="I10" s="55">
        <v>12.2</v>
      </c>
      <c r="J10" s="47"/>
      <c r="K10" s="47"/>
      <c r="L10" s="53">
        <f t="shared" ref="L10:L30" si="0">SUM(400,-H10)</f>
        <v>25</v>
      </c>
      <c r="M10" s="48">
        <f t="shared" ref="M10:M30" si="1">I10</f>
        <v>12.2</v>
      </c>
      <c r="N10" s="48">
        <f t="shared" ref="N10:N30" si="2">J10*3</f>
        <v>0</v>
      </c>
      <c r="O10" s="44">
        <f t="shared" ref="O10:O30" si="3">K10/3</f>
        <v>0</v>
      </c>
      <c r="P10" s="59">
        <f t="shared" ref="P10:P30" si="4">SUM(L10:O10)</f>
        <v>37.200000000000003</v>
      </c>
    </row>
    <row r="11" spans="1:16" ht="24.95" customHeight="1">
      <c r="A11" s="43" t="s">
        <v>9</v>
      </c>
      <c r="B11" s="44">
        <v>511</v>
      </c>
      <c r="C11" s="45" t="s">
        <v>262</v>
      </c>
      <c r="D11" s="45" t="s">
        <v>263</v>
      </c>
      <c r="E11" s="45" t="s">
        <v>117</v>
      </c>
      <c r="F11" s="44" t="s">
        <v>311</v>
      </c>
      <c r="G11" s="61">
        <v>16364</v>
      </c>
      <c r="H11" s="56">
        <v>399</v>
      </c>
      <c r="I11" s="55"/>
      <c r="J11" s="47">
        <v>12.3</v>
      </c>
      <c r="K11" s="47"/>
      <c r="L11" s="53">
        <f t="shared" si="0"/>
        <v>1</v>
      </c>
      <c r="M11" s="48">
        <f t="shared" si="1"/>
        <v>0</v>
      </c>
      <c r="N11" s="48">
        <f t="shared" si="2"/>
        <v>36.900000000000006</v>
      </c>
      <c r="O11" s="44">
        <f t="shared" si="3"/>
        <v>0</v>
      </c>
      <c r="P11" s="59">
        <f t="shared" si="4"/>
        <v>37.900000000000006</v>
      </c>
    </row>
    <row r="12" spans="1:16" ht="24.95" customHeight="1">
      <c r="A12" s="43" t="s">
        <v>13</v>
      </c>
      <c r="B12" s="44">
        <v>520</v>
      </c>
      <c r="C12" s="45" t="s">
        <v>262</v>
      </c>
      <c r="D12" s="45" t="s">
        <v>263</v>
      </c>
      <c r="E12" s="45" t="s">
        <v>117</v>
      </c>
      <c r="F12" s="45" t="s">
        <v>314</v>
      </c>
      <c r="G12" s="61">
        <v>11256</v>
      </c>
      <c r="H12" s="56">
        <v>369</v>
      </c>
      <c r="I12" s="55">
        <v>14.9</v>
      </c>
      <c r="J12" s="47"/>
      <c r="K12" s="47"/>
      <c r="L12" s="53">
        <f t="shared" si="0"/>
        <v>31</v>
      </c>
      <c r="M12" s="48">
        <f t="shared" si="1"/>
        <v>14.9</v>
      </c>
      <c r="N12" s="48">
        <f t="shared" si="2"/>
        <v>0</v>
      </c>
      <c r="O12" s="44">
        <f t="shared" si="3"/>
        <v>0</v>
      </c>
      <c r="P12" s="59">
        <f t="shared" si="4"/>
        <v>45.9</v>
      </c>
    </row>
    <row r="13" spans="1:16" ht="24.95" customHeight="1">
      <c r="A13" s="43" t="s">
        <v>14</v>
      </c>
      <c r="B13" s="44">
        <v>519</v>
      </c>
      <c r="C13" s="45" t="s">
        <v>145</v>
      </c>
      <c r="D13" s="45" t="s">
        <v>188</v>
      </c>
      <c r="E13" s="45" t="s">
        <v>117</v>
      </c>
      <c r="F13" s="45" t="s">
        <v>314</v>
      </c>
      <c r="G13" s="61">
        <v>13038</v>
      </c>
      <c r="H13" s="56">
        <v>355</v>
      </c>
      <c r="I13" s="55">
        <v>11.2</v>
      </c>
      <c r="J13" s="47"/>
      <c r="K13" s="47"/>
      <c r="L13" s="53">
        <f t="shared" si="0"/>
        <v>45</v>
      </c>
      <c r="M13" s="48">
        <f t="shared" si="1"/>
        <v>11.2</v>
      </c>
      <c r="N13" s="48">
        <f t="shared" si="2"/>
        <v>0</v>
      </c>
      <c r="O13" s="44">
        <f t="shared" si="3"/>
        <v>0</v>
      </c>
      <c r="P13" s="59">
        <f t="shared" si="4"/>
        <v>56.2</v>
      </c>
    </row>
    <row r="14" spans="1:16" ht="24.95" customHeight="1">
      <c r="A14" s="43" t="s">
        <v>15</v>
      </c>
      <c r="B14" s="44">
        <v>502</v>
      </c>
      <c r="C14" s="45" t="s">
        <v>126</v>
      </c>
      <c r="D14" s="45" t="s">
        <v>208</v>
      </c>
      <c r="E14" s="45" t="s">
        <v>117</v>
      </c>
      <c r="F14" s="45" t="s">
        <v>311</v>
      </c>
      <c r="G14" s="61">
        <v>13234</v>
      </c>
      <c r="H14" s="56">
        <v>381</v>
      </c>
      <c r="I14" s="55"/>
      <c r="J14" s="47">
        <v>15.4</v>
      </c>
      <c r="K14" s="47"/>
      <c r="L14" s="53">
        <f t="shared" si="0"/>
        <v>19</v>
      </c>
      <c r="M14" s="48">
        <f t="shared" si="1"/>
        <v>0</v>
      </c>
      <c r="N14" s="48">
        <f t="shared" si="2"/>
        <v>46.2</v>
      </c>
      <c r="O14" s="44">
        <f t="shared" si="3"/>
        <v>0</v>
      </c>
      <c r="P14" s="59">
        <f t="shared" si="4"/>
        <v>65.2</v>
      </c>
    </row>
    <row r="15" spans="1:16" ht="24.95" customHeight="1">
      <c r="A15" s="43" t="s">
        <v>16</v>
      </c>
      <c r="B15" s="44">
        <v>501</v>
      </c>
      <c r="C15" s="45" t="s">
        <v>227</v>
      </c>
      <c r="D15" s="45" t="s">
        <v>228</v>
      </c>
      <c r="E15" s="45" t="s">
        <v>117</v>
      </c>
      <c r="F15" s="45" t="s">
        <v>311</v>
      </c>
      <c r="G15" s="61">
        <v>13194</v>
      </c>
      <c r="H15" s="56">
        <v>377</v>
      </c>
      <c r="I15" s="55"/>
      <c r="J15" s="47">
        <v>17.100000000000001</v>
      </c>
      <c r="K15" s="47"/>
      <c r="L15" s="53">
        <f t="shared" si="0"/>
        <v>23</v>
      </c>
      <c r="M15" s="48">
        <f t="shared" si="1"/>
        <v>0</v>
      </c>
      <c r="N15" s="48">
        <f t="shared" si="2"/>
        <v>51.300000000000004</v>
      </c>
      <c r="O15" s="44">
        <f t="shared" si="3"/>
        <v>0</v>
      </c>
      <c r="P15" s="59">
        <f t="shared" si="4"/>
        <v>74.300000000000011</v>
      </c>
    </row>
    <row r="16" spans="1:16" ht="24.95" customHeight="1">
      <c r="A16" s="43" t="s">
        <v>17</v>
      </c>
      <c r="B16" s="44">
        <v>510</v>
      </c>
      <c r="C16" s="45" t="s">
        <v>223</v>
      </c>
      <c r="D16" s="45" t="s">
        <v>224</v>
      </c>
      <c r="E16" s="45" t="s">
        <v>117</v>
      </c>
      <c r="F16" s="44" t="s">
        <v>314</v>
      </c>
      <c r="G16" s="61">
        <v>13427</v>
      </c>
      <c r="H16" s="56">
        <v>363</v>
      </c>
      <c r="I16" s="55">
        <v>37.700000000000003</v>
      </c>
      <c r="J16" s="47"/>
      <c r="K16" s="47"/>
      <c r="L16" s="53">
        <f t="shared" si="0"/>
        <v>37</v>
      </c>
      <c r="M16" s="48">
        <f t="shared" si="1"/>
        <v>37.700000000000003</v>
      </c>
      <c r="N16" s="48">
        <f t="shared" si="2"/>
        <v>0</v>
      </c>
      <c r="O16" s="44">
        <f t="shared" si="3"/>
        <v>0</v>
      </c>
      <c r="P16" s="59">
        <f t="shared" si="4"/>
        <v>74.7</v>
      </c>
    </row>
    <row r="17" spans="1:20" ht="24.95" customHeight="1">
      <c r="A17" s="43" t="s">
        <v>18</v>
      </c>
      <c r="B17" s="44">
        <v>515</v>
      </c>
      <c r="C17" s="45" t="s">
        <v>218</v>
      </c>
      <c r="D17" s="45" t="s">
        <v>219</v>
      </c>
      <c r="E17" s="45" t="s">
        <v>117</v>
      </c>
      <c r="F17" s="44" t="s">
        <v>314</v>
      </c>
      <c r="G17" s="61">
        <v>13214</v>
      </c>
      <c r="H17" s="56">
        <v>310</v>
      </c>
      <c r="I17" s="55">
        <v>17.899999999999999</v>
      </c>
      <c r="J17" s="47"/>
      <c r="K17" s="47"/>
      <c r="L17" s="53">
        <f t="shared" si="0"/>
        <v>90</v>
      </c>
      <c r="M17" s="48">
        <f t="shared" si="1"/>
        <v>17.899999999999999</v>
      </c>
      <c r="N17" s="48">
        <f t="shared" si="2"/>
        <v>0</v>
      </c>
      <c r="O17" s="44">
        <f t="shared" si="3"/>
        <v>0</v>
      </c>
      <c r="P17" s="59">
        <f t="shared" si="4"/>
        <v>107.9</v>
      </c>
    </row>
    <row r="18" spans="1:20" ht="24.95" customHeight="1">
      <c r="A18" s="43" t="s">
        <v>19</v>
      </c>
      <c r="B18" s="44">
        <v>504</v>
      </c>
      <c r="C18" s="45" t="s">
        <v>209</v>
      </c>
      <c r="D18" s="45" t="s">
        <v>210</v>
      </c>
      <c r="E18" s="45" t="s">
        <v>117</v>
      </c>
      <c r="F18" s="44" t="s">
        <v>314</v>
      </c>
      <c r="G18" s="61">
        <v>13343</v>
      </c>
      <c r="H18" s="56">
        <v>337</v>
      </c>
      <c r="I18" s="55">
        <v>51.8</v>
      </c>
      <c r="J18" s="47"/>
      <c r="K18" s="47"/>
      <c r="L18" s="53">
        <f t="shared" si="0"/>
        <v>63</v>
      </c>
      <c r="M18" s="48">
        <f t="shared" si="1"/>
        <v>51.8</v>
      </c>
      <c r="N18" s="48">
        <f t="shared" si="2"/>
        <v>0</v>
      </c>
      <c r="O18" s="44">
        <f t="shared" si="3"/>
        <v>0</v>
      </c>
      <c r="P18" s="59">
        <f t="shared" si="4"/>
        <v>114.8</v>
      </c>
    </row>
    <row r="19" spans="1:20" ht="24.95" customHeight="1">
      <c r="A19" s="43" t="s">
        <v>20</v>
      </c>
      <c r="B19" s="44">
        <v>512</v>
      </c>
      <c r="C19" s="45" t="s">
        <v>215</v>
      </c>
      <c r="D19" s="45" t="s">
        <v>217</v>
      </c>
      <c r="E19" s="45" t="s">
        <v>117</v>
      </c>
      <c r="F19" s="44" t="s">
        <v>314</v>
      </c>
      <c r="G19" s="61">
        <v>13226</v>
      </c>
      <c r="H19" s="56">
        <v>344</v>
      </c>
      <c r="I19" s="55">
        <v>72.5</v>
      </c>
      <c r="J19" s="47"/>
      <c r="K19" s="47"/>
      <c r="L19" s="53">
        <f t="shared" si="0"/>
        <v>56</v>
      </c>
      <c r="M19" s="48">
        <f t="shared" si="1"/>
        <v>72.5</v>
      </c>
      <c r="N19" s="48">
        <f t="shared" si="2"/>
        <v>0</v>
      </c>
      <c r="O19" s="44">
        <f t="shared" si="3"/>
        <v>0</v>
      </c>
      <c r="P19" s="59">
        <f t="shared" si="4"/>
        <v>128.5</v>
      </c>
    </row>
    <row r="20" spans="1:20" ht="24.95" customHeight="1">
      <c r="A20" s="43" t="s">
        <v>21</v>
      </c>
      <c r="B20" s="44">
        <v>514</v>
      </c>
      <c r="C20" s="45" t="s">
        <v>220</v>
      </c>
      <c r="D20" s="45" t="s">
        <v>221</v>
      </c>
      <c r="E20" s="45" t="s">
        <v>117</v>
      </c>
      <c r="F20" s="44" t="s">
        <v>314</v>
      </c>
      <c r="G20" s="61">
        <v>13218</v>
      </c>
      <c r="H20" s="56">
        <v>295</v>
      </c>
      <c r="I20" s="55">
        <v>57.2</v>
      </c>
      <c r="J20" s="47"/>
      <c r="K20" s="47"/>
      <c r="L20" s="53">
        <f t="shared" si="0"/>
        <v>105</v>
      </c>
      <c r="M20" s="48">
        <f t="shared" si="1"/>
        <v>57.2</v>
      </c>
      <c r="N20" s="48">
        <f t="shared" si="2"/>
        <v>0</v>
      </c>
      <c r="O20" s="44">
        <f t="shared" si="3"/>
        <v>0</v>
      </c>
      <c r="P20" s="49">
        <f t="shared" si="4"/>
        <v>162.19999999999999</v>
      </c>
    </row>
    <row r="21" spans="1:20" ht="24.95" customHeight="1">
      <c r="A21" s="43" t="s">
        <v>22</v>
      </c>
      <c r="B21" s="44">
        <v>508</v>
      </c>
      <c r="C21" s="45" t="s">
        <v>229</v>
      </c>
      <c r="D21" s="45" t="s">
        <v>172</v>
      </c>
      <c r="E21" s="45" t="s">
        <v>117</v>
      </c>
      <c r="F21" s="44" t="s">
        <v>311</v>
      </c>
      <c r="G21" s="61">
        <v>13090</v>
      </c>
      <c r="H21" s="56">
        <v>385</v>
      </c>
      <c r="I21" s="55"/>
      <c r="J21" s="47">
        <v>66.099999999999994</v>
      </c>
      <c r="K21" s="47"/>
      <c r="L21" s="53">
        <f t="shared" si="0"/>
        <v>15</v>
      </c>
      <c r="M21" s="48">
        <f t="shared" si="1"/>
        <v>0</v>
      </c>
      <c r="N21" s="48">
        <f t="shared" si="2"/>
        <v>198.29999999999998</v>
      </c>
      <c r="O21" s="44">
        <f t="shared" si="3"/>
        <v>0</v>
      </c>
      <c r="P21" s="49">
        <f t="shared" si="4"/>
        <v>213.29999999999998</v>
      </c>
    </row>
    <row r="22" spans="1:20" ht="24.95" customHeight="1">
      <c r="A22" s="43" t="s">
        <v>23</v>
      </c>
      <c r="B22" s="44">
        <v>509</v>
      </c>
      <c r="C22" s="45" t="s">
        <v>209</v>
      </c>
      <c r="D22" s="45" t="s">
        <v>149</v>
      </c>
      <c r="E22" s="45" t="s">
        <v>117</v>
      </c>
      <c r="F22" s="44" t="s">
        <v>314</v>
      </c>
      <c r="G22" s="61">
        <v>13323</v>
      </c>
      <c r="H22" s="56">
        <v>326</v>
      </c>
      <c r="I22" s="55">
        <v>142</v>
      </c>
      <c r="J22" s="47"/>
      <c r="K22" s="47"/>
      <c r="L22" s="53">
        <f t="shared" si="0"/>
        <v>74</v>
      </c>
      <c r="M22" s="48">
        <f t="shared" si="1"/>
        <v>142</v>
      </c>
      <c r="N22" s="48">
        <f t="shared" si="2"/>
        <v>0</v>
      </c>
      <c r="O22" s="44">
        <f t="shared" si="3"/>
        <v>0</v>
      </c>
      <c r="P22" s="49">
        <f t="shared" si="4"/>
        <v>216</v>
      </c>
      <c r="R22" s="29"/>
      <c r="S22" s="29"/>
      <c r="T22" s="29"/>
    </row>
    <row r="23" spans="1:20" ht="24.95" customHeight="1">
      <c r="A23" s="43" t="s">
        <v>24</v>
      </c>
      <c r="B23" s="44">
        <v>521</v>
      </c>
      <c r="C23" s="45" t="s">
        <v>145</v>
      </c>
      <c r="D23" s="45" t="s">
        <v>188</v>
      </c>
      <c r="E23" s="45" t="s">
        <v>117</v>
      </c>
      <c r="F23" s="45" t="s">
        <v>311</v>
      </c>
      <c r="G23" s="61">
        <v>13791</v>
      </c>
      <c r="H23" s="56">
        <v>378</v>
      </c>
      <c r="I23" s="55"/>
      <c r="J23" s="47">
        <v>66.8</v>
      </c>
      <c r="K23" s="47"/>
      <c r="L23" s="53">
        <f t="shared" si="0"/>
        <v>22</v>
      </c>
      <c r="M23" s="48">
        <f t="shared" si="1"/>
        <v>0</v>
      </c>
      <c r="N23" s="48">
        <f t="shared" si="2"/>
        <v>200.39999999999998</v>
      </c>
      <c r="O23" s="44">
        <f t="shared" si="3"/>
        <v>0</v>
      </c>
      <c r="P23" s="49">
        <f t="shared" si="4"/>
        <v>222.39999999999998</v>
      </c>
    </row>
    <row r="24" spans="1:20" ht="24.95" customHeight="1">
      <c r="A24" s="43" t="s">
        <v>25</v>
      </c>
      <c r="B24" s="44">
        <v>513</v>
      </c>
      <c r="C24" s="45" t="s">
        <v>215</v>
      </c>
      <c r="D24" s="45" t="s">
        <v>216</v>
      </c>
      <c r="E24" s="45" t="s">
        <v>117</v>
      </c>
      <c r="F24" s="44" t="s">
        <v>314</v>
      </c>
      <c r="G24" s="61">
        <v>13222</v>
      </c>
      <c r="H24" s="56">
        <v>343</v>
      </c>
      <c r="I24" s="55">
        <v>196.6</v>
      </c>
      <c r="J24" s="47"/>
      <c r="K24" s="47"/>
      <c r="L24" s="53">
        <f t="shared" si="0"/>
        <v>57</v>
      </c>
      <c r="M24" s="48">
        <f t="shared" si="1"/>
        <v>196.6</v>
      </c>
      <c r="N24" s="48">
        <f t="shared" si="2"/>
        <v>0</v>
      </c>
      <c r="O24" s="44">
        <f t="shared" si="3"/>
        <v>0</v>
      </c>
      <c r="P24" s="49">
        <f t="shared" si="4"/>
        <v>253.6</v>
      </c>
      <c r="R24" s="60"/>
      <c r="S24" s="60"/>
    </row>
    <row r="25" spans="1:20" ht="24.95" customHeight="1">
      <c r="A25" s="43" t="s">
        <v>26</v>
      </c>
      <c r="B25" s="44">
        <v>518</v>
      </c>
      <c r="C25" s="45" t="s">
        <v>220</v>
      </c>
      <c r="D25" s="45" t="s">
        <v>221</v>
      </c>
      <c r="E25" s="45" t="s">
        <v>117</v>
      </c>
      <c r="F25" s="50" t="s">
        <v>12</v>
      </c>
      <c r="G25" s="61">
        <v>713</v>
      </c>
      <c r="H25" s="56">
        <v>245</v>
      </c>
      <c r="I25" s="70"/>
      <c r="J25" s="47"/>
      <c r="K25" s="47">
        <v>467.1</v>
      </c>
      <c r="L25" s="53">
        <f t="shared" si="0"/>
        <v>155</v>
      </c>
      <c r="M25" s="48">
        <f t="shared" si="1"/>
        <v>0</v>
      </c>
      <c r="N25" s="48">
        <f t="shared" si="2"/>
        <v>0</v>
      </c>
      <c r="O25" s="44">
        <f t="shared" si="3"/>
        <v>155.70000000000002</v>
      </c>
      <c r="P25" s="49">
        <f t="shared" si="4"/>
        <v>310.70000000000005</v>
      </c>
      <c r="R25" s="21"/>
      <c r="S25" s="21"/>
    </row>
    <row r="26" spans="1:20" ht="24.95" customHeight="1">
      <c r="A26" s="43" t="s">
        <v>27</v>
      </c>
      <c r="B26" s="44">
        <v>507</v>
      </c>
      <c r="C26" s="45" t="s">
        <v>211</v>
      </c>
      <c r="D26" s="45" t="s">
        <v>212</v>
      </c>
      <c r="E26" s="45" t="s">
        <v>117</v>
      </c>
      <c r="F26" s="44" t="s">
        <v>314</v>
      </c>
      <c r="G26" s="61">
        <v>13331</v>
      </c>
      <c r="H26" s="56">
        <v>248</v>
      </c>
      <c r="I26" s="55">
        <v>181.5</v>
      </c>
      <c r="J26" s="47"/>
      <c r="K26" s="47"/>
      <c r="L26" s="53">
        <f t="shared" si="0"/>
        <v>152</v>
      </c>
      <c r="M26" s="48">
        <f t="shared" si="1"/>
        <v>181.5</v>
      </c>
      <c r="N26" s="48">
        <f t="shared" si="2"/>
        <v>0</v>
      </c>
      <c r="O26" s="44">
        <f t="shared" si="3"/>
        <v>0</v>
      </c>
      <c r="P26" s="49">
        <f t="shared" si="4"/>
        <v>333.5</v>
      </c>
      <c r="R26" s="60"/>
      <c r="S26" s="60"/>
    </row>
    <row r="27" spans="1:20" ht="24.95" customHeight="1">
      <c r="A27" s="43" t="s">
        <v>28</v>
      </c>
      <c r="B27" s="44">
        <v>503</v>
      </c>
      <c r="C27" s="45" t="s">
        <v>322</v>
      </c>
      <c r="D27" s="45" t="s">
        <v>231</v>
      </c>
      <c r="E27" s="45" t="s">
        <v>117</v>
      </c>
      <c r="F27" s="45" t="s">
        <v>311</v>
      </c>
      <c r="G27" s="61">
        <v>13106</v>
      </c>
      <c r="H27" s="56">
        <v>367</v>
      </c>
      <c r="I27" s="69"/>
      <c r="J27" s="47">
        <v>112.8</v>
      </c>
      <c r="K27" s="47"/>
      <c r="L27" s="53">
        <f t="shared" si="0"/>
        <v>33</v>
      </c>
      <c r="M27" s="48">
        <f t="shared" si="1"/>
        <v>0</v>
      </c>
      <c r="N27" s="48">
        <f t="shared" si="2"/>
        <v>338.4</v>
      </c>
      <c r="O27" s="44">
        <f t="shared" si="3"/>
        <v>0</v>
      </c>
      <c r="P27" s="49">
        <f t="shared" si="4"/>
        <v>371.4</v>
      </c>
    </row>
    <row r="28" spans="1:20" ht="24.95" customHeight="1">
      <c r="A28" s="43" t="s">
        <v>29</v>
      </c>
      <c r="B28" s="44">
        <v>516</v>
      </c>
      <c r="C28" s="45" t="s">
        <v>209</v>
      </c>
      <c r="D28" s="45" t="s">
        <v>210</v>
      </c>
      <c r="E28" s="45" t="s">
        <v>117</v>
      </c>
      <c r="F28" s="44" t="s">
        <v>12</v>
      </c>
      <c r="G28" s="61">
        <v>5400</v>
      </c>
      <c r="H28" s="56">
        <v>176</v>
      </c>
      <c r="I28" s="55"/>
      <c r="J28" s="47"/>
      <c r="K28" s="47">
        <v>999</v>
      </c>
      <c r="L28" s="53">
        <f t="shared" si="0"/>
        <v>224</v>
      </c>
      <c r="M28" s="48">
        <f t="shared" si="1"/>
        <v>0</v>
      </c>
      <c r="N28" s="48">
        <f t="shared" si="2"/>
        <v>0</v>
      </c>
      <c r="O28" s="44">
        <f t="shared" si="3"/>
        <v>333</v>
      </c>
      <c r="P28" s="49">
        <f t="shared" si="4"/>
        <v>557</v>
      </c>
    </row>
    <row r="29" spans="1:20" ht="24.95" customHeight="1">
      <c r="A29" s="43" t="s">
        <v>30</v>
      </c>
      <c r="B29" s="44">
        <v>517</v>
      </c>
      <c r="C29" s="45" t="s">
        <v>230</v>
      </c>
      <c r="D29" s="45" t="s">
        <v>111</v>
      </c>
      <c r="E29" s="45" t="s">
        <v>117</v>
      </c>
      <c r="F29" s="50" t="s">
        <v>311</v>
      </c>
      <c r="G29" s="61">
        <v>13621</v>
      </c>
      <c r="H29" s="56">
        <v>311</v>
      </c>
      <c r="I29" s="55"/>
      <c r="J29" s="47">
        <v>169.8</v>
      </c>
      <c r="K29" s="47"/>
      <c r="L29" s="53">
        <f t="shared" si="0"/>
        <v>89</v>
      </c>
      <c r="M29" s="48">
        <f t="shared" si="1"/>
        <v>0</v>
      </c>
      <c r="N29" s="48">
        <f t="shared" si="2"/>
        <v>509.40000000000003</v>
      </c>
      <c r="O29" s="44">
        <f t="shared" si="3"/>
        <v>0</v>
      </c>
      <c r="P29" s="49">
        <f t="shared" si="4"/>
        <v>598.40000000000009</v>
      </c>
    </row>
    <row r="30" spans="1:20" ht="24.95" customHeight="1">
      <c r="A30" s="43" t="s">
        <v>31</v>
      </c>
      <c r="B30" s="44">
        <v>506</v>
      </c>
      <c r="C30" s="44" t="s">
        <v>213</v>
      </c>
      <c r="D30" s="44" t="s">
        <v>214</v>
      </c>
      <c r="E30" s="45" t="s">
        <v>117</v>
      </c>
      <c r="F30" s="44" t="s">
        <v>314</v>
      </c>
      <c r="G30" s="61">
        <v>13335</v>
      </c>
      <c r="H30" s="56">
        <v>233</v>
      </c>
      <c r="I30" s="55">
        <v>999</v>
      </c>
      <c r="J30" s="47"/>
      <c r="K30" s="47"/>
      <c r="L30" s="53">
        <f t="shared" si="0"/>
        <v>167</v>
      </c>
      <c r="M30" s="48">
        <f t="shared" si="1"/>
        <v>999</v>
      </c>
      <c r="N30" s="48">
        <f t="shared" si="2"/>
        <v>0</v>
      </c>
      <c r="O30" s="44">
        <f t="shared" si="3"/>
        <v>0</v>
      </c>
      <c r="P30" s="49">
        <f t="shared" si="4"/>
        <v>1166</v>
      </c>
    </row>
    <row r="31" spans="1:20" ht="24.95" customHeight="1">
      <c r="A31" s="84"/>
      <c r="B31" s="79"/>
      <c r="C31" s="23"/>
      <c r="D31" s="23"/>
      <c r="E31" s="21"/>
      <c r="F31" s="23"/>
      <c r="G31" s="22"/>
      <c r="H31" s="80"/>
      <c r="I31" s="33"/>
      <c r="J31" s="33"/>
      <c r="K31" s="33"/>
      <c r="L31" s="81"/>
      <c r="M31" s="82"/>
      <c r="N31" s="82"/>
      <c r="O31" s="79"/>
      <c r="P31" s="83"/>
    </row>
    <row r="32" spans="1:20" ht="24.95" customHeight="1">
      <c r="A32" s="78"/>
      <c r="B32" s="79"/>
      <c r="C32" s="23"/>
      <c r="D32" s="23"/>
      <c r="E32" s="21"/>
      <c r="F32" s="23"/>
      <c r="G32" s="22"/>
      <c r="H32" s="80"/>
      <c r="I32" s="33"/>
      <c r="J32" s="33"/>
      <c r="K32" s="33"/>
      <c r="L32" s="81"/>
      <c r="M32" s="82"/>
      <c r="N32" s="82"/>
      <c r="O32" s="79"/>
      <c r="P32" s="83"/>
    </row>
    <row r="33" spans="1:16" ht="24.95" customHeight="1">
      <c r="A33" s="78"/>
      <c r="B33" s="79"/>
      <c r="C33" s="23"/>
      <c r="D33" s="23"/>
      <c r="E33" s="21"/>
      <c r="F33" s="23"/>
      <c r="G33" s="22"/>
      <c r="H33" s="80"/>
      <c r="I33" s="33"/>
      <c r="J33" s="33"/>
      <c r="K33" s="33"/>
      <c r="L33" s="81"/>
      <c r="M33" s="82"/>
      <c r="N33" s="82"/>
      <c r="O33" s="79"/>
      <c r="P33" s="83"/>
    </row>
    <row r="34" spans="1:16" ht="24.95" customHeight="1">
      <c r="A34" s="78"/>
      <c r="B34" s="79"/>
      <c r="C34" s="23"/>
      <c r="D34" s="23"/>
      <c r="E34" s="21"/>
      <c r="F34" s="23"/>
      <c r="G34" s="22"/>
      <c r="H34" s="80"/>
      <c r="I34" s="33"/>
      <c r="J34" s="33"/>
      <c r="K34" s="33"/>
      <c r="L34" s="81"/>
      <c r="M34" s="82"/>
      <c r="N34" s="82"/>
      <c r="O34" s="79"/>
      <c r="P34" s="83"/>
    </row>
    <row r="35" spans="1:16" ht="24.95" customHeight="1">
      <c r="A35" s="78"/>
      <c r="B35" s="79"/>
      <c r="C35" s="23"/>
      <c r="D35" s="23"/>
      <c r="E35" s="21"/>
      <c r="F35" s="23"/>
      <c r="G35" s="22"/>
      <c r="H35" s="80"/>
      <c r="I35" s="33"/>
      <c r="J35" s="33"/>
      <c r="K35" s="33"/>
      <c r="L35" s="81"/>
      <c r="M35" s="82"/>
      <c r="N35" s="82"/>
      <c r="O35" s="79"/>
      <c r="P35" s="83"/>
    </row>
    <row r="36" spans="1:16" ht="24.95" customHeight="1">
      <c r="A36" s="78"/>
      <c r="B36" s="79"/>
      <c r="C36" s="23"/>
      <c r="D36" s="23"/>
      <c r="E36" s="21"/>
      <c r="F36" s="23"/>
      <c r="G36" s="22"/>
      <c r="H36" s="80"/>
      <c r="I36" s="33"/>
      <c r="J36" s="33"/>
      <c r="K36" s="33"/>
      <c r="L36" s="81"/>
      <c r="M36" s="82"/>
      <c r="N36" s="82"/>
      <c r="O36" s="79"/>
      <c r="P36" s="83"/>
    </row>
    <row r="37" spans="1:16" ht="24.95" customHeight="1">
      <c r="A37" s="78"/>
      <c r="B37" s="79"/>
      <c r="C37" s="23"/>
      <c r="D37" s="23"/>
      <c r="E37" s="21"/>
      <c r="F37" s="23"/>
      <c r="G37" s="22"/>
      <c r="H37" s="80"/>
      <c r="I37" s="33"/>
      <c r="J37" s="33"/>
      <c r="K37" s="33"/>
      <c r="L37" s="81"/>
      <c r="M37" s="82"/>
      <c r="N37" s="82"/>
      <c r="O37" s="79"/>
      <c r="P37" s="83"/>
    </row>
    <row r="38" spans="1:16" ht="24.95" customHeight="1">
      <c r="A38" s="78"/>
      <c r="B38" s="79"/>
      <c r="C38" s="23"/>
      <c r="D38" s="23"/>
      <c r="E38" s="21"/>
      <c r="F38" s="23"/>
      <c r="G38" s="22"/>
      <c r="H38" s="80"/>
      <c r="I38" s="33"/>
      <c r="J38" s="33"/>
      <c r="K38" s="33"/>
      <c r="L38" s="81"/>
      <c r="M38" s="82"/>
      <c r="N38" s="82"/>
      <c r="O38" s="79"/>
      <c r="P38" s="83"/>
    </row>
    <row r="39" spans="1:16" ht="24.95" customHeight="1">
      <c r="A39" s="78"/>
      <c r="B39" s="79"/>
      <c r="C39" s="23"/>
      <c r="D39" s="23"/>
      <c r="E39" s="21"/>
      <c r="F39" s="23"/>
      <c r="G39" s="22"/>
      <c r="H39" s="80"/>
      <c r="I39" s="33"/>
      <c r="J39" s="33"/>
      <c r="K39" s="33"/>
      <c r="L39" s="81"/>
      <c r="M39" s="82"/>
      <c r="N39" s="82"/>
      <c r="O39" s="79"/>
      <c r="P39" s="83"/>
    </row>
    <row r="40" spans="1:16" ht="24.95" customHeight="1">
      <c r="A40" s="78"/>
      <c r="B40" s="79"/>
      <c r="C40" s="23"/>
      <c r="D40" s="23"/>
      <c r="E40" s="21"/>
      <c r="F40" s="23"/>
      <c r="G40" s="22"/>
      <c r="H40" s="80"/>
      <c r="I40" s="33"/>
      <c r="J40" s="33"/>
      <c r="K40" s="33"/>
      <c r="L40" s="81"/>
      <c r="M40" s="82"/>
      <c r="N40" s="82"/>
      <c r="O40" s="79"/>
      <c r="P40" s="83"/>
    </row>
    <row r="41" spans="1:16" ht="24.95" customHeight="1">
      <c r="A41" s="78"/>
      <c r="B41" s="79"/>
      <c r="C41" s="23"/>
      <c r="D41" s="23"/>
      <c r="E41" s="21"/>
      <c r="F41" s="23"/>
      <c r="G41" s="22"/>
      <c r="H41" s="80"/>
      <c r="I41" s="33"/>
      <c r="J41" s="33"/>
      <c r="K41" s="33"/>
      <c r="L41" s="81"/>
      <c r="M41" s="82"/>
      <c r="N41" s="82"/>
      <c r="O41" s="79"/>
      <c r="P41" s="83"/>
    </row>
    <row r="42" spans="1:16" ht="24.95" customHeight="1">
      <c r="A42" s="78"/>
      <c r="B42" s="79"/>
      <c r="C42" s="22"/>
      <c r="D42" s="22"/>
      <c r="E42" s="21"/>
      <c r="F42" s="22"/>
      <c r="G42" s="22"/>
      <c r="H42" s="80"/>
      <c r="I42" s="33"/>
      <c r="J42" s="33"/>
      <c r="K42" s="33"/>
      <c r="L42" s="81"/>
      <c r="M42" s="82"/>
      <c r="N42" s="82"/>
      <c r="O42" s="79"/>
      <c r="P42" s="83"/>
    </row>
    <row r="43" spans="1:16" ht="24.95" customHeight="1">
      <c r="A43" s="78"/>
      <c r="B43" s="79"/>
      <c r="C43" s="23"/>
      <c r="D43" s="23"/>
      <c r="E43" s="21"/>
      <c r="F43" s="23"/>
      <c r="G43" s="22"/>
      <c r="H43" s="80"/>
      <c r="I43" s="33"/>
      <c r="J43" s="33"/>
      <c r="K43" s="33"/>
      <c r="L43" s="81"/>
      <c r="M43" s="82"/>
      <c r="N43" s="82"/>
      <c r="O43" s="79"/>
      <c r="P43" s="83"/>
    </row>
    <row r="44" spans="1:16" ht="24.95" customHeight="1">
      <c r="A44" s="78"/>
      <c r="B44" s="79"/>
      <c r="C44" s="23"/>
      <c r="D44" s="23"/>
      <c r="E44" s="21"/>
      <c r="F44" s="23"/>
      <c r="G44" s="22"/>
      <c r="H44" s="80"/>
      <c r="I44" s="33"/>
      <c r="J44" s="33"/>
      <c r="K44" s="33"/>
      <c r="L44" s="81"/>
      <c r="M44" s="82"/>
      <c r="N44" s="82"/>
      <c r="O44" s="79"/>
      <c r="P44" s="83"/>
    </row>
    <row r="45" spans="1:16" ht="18">
      <c r="A45" s="78"/>
      <c r="B45" s="24"/>
      <c r="C45" s="27"/>
      <c r="D45" s="27"/>
      <c r="E45" s="27"/>
      <c r="F45" s="27"/>
      <c r="G45" s="22"/>
      <c r="H45" s="34"/>
      <c r="I45" s="33"/>
      <c r="J45" s="33"/>
      <c r="K45" s="33"/>
      <c r="L45" s="31"/>
      <c r="M45" s="31"/>
      <c r="N45" s="31"/>
      <c r="O45" s="29"/>
      <c r="P45" s="35"/>
    </row>
    <row r="46" spans="1:16" ht="18">
      <c r="A46" s="24"/>
      <c r="B46" s="24"/>
      <c r="C46" s="27"/>
      <c r="D46" s="27"/>
      <c r="E46" s="27"/>
      <c r="F46" s="27"/>
      <c r="G46" s="22"/>
      <c r="H46" s="34"/>
      <c r="I46" s="33"/>
      <c r="J46" s="33"/>
      <c r="K46" s="33"/>
      <c r="L46" s="31"/>
      <c r="M46" s="31"/>
      <c r="N46" s="31"/>
      <c r="O46" s="29"/>
      <c r="P46" s="35"/>
    </row>
    <row r="47" spans="1:16" ht="18">
      <c r="A47" s="24"/>
      <c r="B47" s="27"/>
      <c r="C47" s="27"/>
      <c r="D47" s="27"/>
      <c r="E47" s="23"/>
      <c r="F47" s="23"/>
      <c r="G47" s="22"/>
      <c r="H47" s="34"/>
      <c r="I47" s="33"/>
      <c r="J47" s="33"/>
      <c r="K47" s="33"/>
      <c r="L47" s="31"/>
      <c r="M47" s="31"/>
      <c r="N47" s="31"/>
      <c r="O47" s="29"/>
      <c r="P47" s="35"/>
    </row>
    <row r="48" spans="1:16" ht="18">
      <c r="A48" s="24"/>
      <c r="B48" s="27"/>
      <c r="C48" s="27"/>
      <c r="D48" s="27"/>
      <c r="E48" s="23"/>
      <c r="F48" s="23"/>
      <c r="G48" s="22"/>
      <c r="H48" s="34"/>
      <c r="I48" s="33"/>
      <c r="J48" s="33"/>
      <c r="K48" s="33"/>
      <c r="L48" s="31"/>
      <c r="M48" s="31"/>
      <c r="N48" s="31"/>
      <c r="O48" s="29"/>
      <c r="P48" s="35"/>
    </row>
    <row r="49" spans="1:16" ht="18">
      <c r="A49" s="24"/>
      <c r="B49" s="27"/>
      <c r="C49" s="27"/>
      <c r="D49" s="27"/>
      <c r="E49" s="23"/>
      <c r="F49" s="23"/>
      <c r="G49" s="22"/>
      <c r="H49" s="34"/>
      <c r="I49" s="33"/>
      <c r="J49" s="33"/>
      <c r="K49" s="33"/>
      <c r="L49" s="31"/>
      <c r="M49" s="31"/>
      <c r="N49" s="31"/>
      <c r="O49" s="29"/>
      <c r="P49" s="35"/>
    </row>
    <row r="50" spans="1:16" ht="18">
      <c r="A50" s="24"/>
      <c r="B50" s="27"/>
      <c r="C50" s="27"/>
      <c r="D50" s="27"/>
      <c r="E50" s="27"/>
      <c r="F50" s="27"/>
      <c r="G50" s="22"/>
      <c r="H50" s="34"/>
      <c r="I50" s="33"/>
      <c r="J50" s="33"/>
      <c r="K50" s="33"/>
      <c r="L50" s="31"/>
      <c r="M50" s="31"/>
      <c r="N50" s="31"/>
      <c r="O50" s="29"/>
      <c r="P50" s="35"/>
    </row>
    <row r="51" spans="1:16" ht="18">
      <c r="A51" s="24"/>
      <c r="B51" s="27"/>
      <c r="C51" s="27"/>
      <c r="D51" s="27"/>
      <c r="E51" s="27"/>
      <c r="F51" s="27"/>
      <c r="G51" s="22"/>
      <c r="H51" s="34"/>
      <c r="I51" s="33"/>
      <c r="J51" s="33"/>
      <c r="K51" s="33"/>
      <c r="L51" s="31"/>
      <c r="M51" s="31"/>
      <c r="N51" s="31"/>
      <c r="O51" s="29"/>
      <c r="P51" s="35"/>
    </row>
    <row r="52" spans="1:16" ht="18">
      <c r="A52" s="24"/>
      <c r="B52" s="27"/>
      <c r="C52" s="27"/>
      <c r="D52" s="27"/>
      <c r="E52" s="27"/>
      <c r="F52" s="27"/>
      <c r="G52" s="22"/>
      <c r="H52" s="34"/>
      <c r="I52" s="33"/>
      <c r="J52" s="33"/>
      <c r="K52" s="33"/>
      <c r="L52" s="31"/>
      <c r="M52" s="31"/>
      <c r="N52" s="31"/>
      <c r="O52" s="29"/>
      <c r="P52" s="35"/>
    </row>
    <row r="53" spans="1:16" ht="18">
      <c r="A53" s="24"/>
      <c r="B53" s="27"/>
      <c r="C53" s="27"/>
      <c r="D53" s="27"/>
      <c r="E53" s="27"/>
      <c r="F53" s="27"/>
      <c r="G53" s="22"/>
      <c r="H53" s="34"/>
      <c r="I53" s="33"/>
      <c r="J53" s="33"/>
      <c r="K53" s="33"/>
      <c r="L53" s="31"/>
      <c r="M53" s="31"/>
      <c r="N53" s="31"/>
      <c r="O53" s="29"/>
      <c r="P53" s="35"/>
    </row>
    <row r="54" spans="1:16" ht="18">
      <c r="A54" s="24"/>
      <c r="B54" s="27"/>
      <c r="C54" s="27"/>
      <c r="D54" s="27"/>
      <c r="E54" s="27"/>
      <c r="F54" s="27"/>
      <c r="G54" s="22"/>
      <c r="H54" s="34"/>
      <c r="I54" s="33"/>
      <c r="J54" s="33"/>
      <c r="K54" s="33"/>
      <c r="L54" s="31"/>
      <c r="M54" s="31"/>
      <c r="N54" s="31"/>
      <c r="O54" s="29"/>
      <c r="P54" s="35"/>
    </row>
    <row r="55" spans="1:16" ht="18">
      <c r="A55" s="24"/>
      <c r="B55" s="27"/>
      <c r="C55" s="27"/>
      <c r="D55" s="27"/>
      <c r="E55" s="27"/>
      <c r="F55" s="27"/>
      <c r="G55" s="22"/>
      <c r="H55" s="34"/>
      <c r="I55" s="33"/>
      <c r="J55" s="33"/>
      <c r="K55" s="33"/>
      <c r="L55" s="31"/>
      <c r="M55" s="31"/>
      <c r="N55" s="31"/>
      <c r="O55" s="29"/>
      <c r="P55" s="35"/>
    </row>
    <row r="56" spans="1:16" ht="18">
      <c r="A56" s="24"/>
      <c r="B56" s="27"/>
      <c r="C56" s="27"/>
      <c r="D56" s="27"/>
      <c r="E56" s="27"/>
      <c r="F56" s="27"/>
      <c r="G56" s="22"/>
      <c r="H56" s="34"/>
      <c r="I56" s="33"/>
      <c r="J56" s="33"/>
      <c r="K56" s="33"/>
      <c r="L56" s="31"/>
      <c r="M56" s="31"/>
      <c r="N56" s="31"/>
      <c r="O56" s="29"/>
      <c r="P56" s="35"/>
    </row>
    <row r="57" spans="1:16" ht="18">
      <c r="A57" s="24"/>
      <c r="B57" s="27"/>
      <c r="C57" s="27"/>
      <c r="D57" s="27"/>
      <c r="E57" s="27"/>
      <c r="F57" s="27"/>
      <c r="G57" s="22"/>
      <c r="H57" s="34"/>
      <c r="I57" s="33"/>
      <c r="J57" s="33"/>
      <c r="K57" s="33"/>
      <c r="L57" s="31"/>
      <c r="M57" s="31"/>
      <c r="N57" s="31"/>
      <c r="O57" s="29"/>
      <c r="P57" s="35"/>
    </row>
    <row r="58" spans="1:16" ht="18">
      <c r="A58" s="24"/>
      <c r="B58" s="27"/>
      <c r="C58" s="27"/>
      <c r="D58" s="27"/>
      <c r="E58" s="27"/>
      <c r="F58" s="27"/>
      <c r="G58" s="22"/>
      <c r="H58" s="34"/>
      <c r="I58" s="33"/>
      <c r="J58" s="33"/>
      <c r="K58" s="33"/>
      <c r="L58" s="31"/>
      <c r="M58" s="31"/>
      <c r="N58" s="31"/>
      <c r="O58" s="29"/>
      <c r="P58" s="35"/>
    </row>
    <row r="59" spans="1:16" ht="18">
      <c r="A59" s="24"/>
      <c r="B59" s="27"/>
      <c r="C59" s="27"/>
      <c r="D59" s="27"/>
      <c r="E59" s="27"/>
      <c r="F59" s="27"/>
      <c r="G59" s="22"/>
      <c r="H59" s="34"/>
      <c r="I59" s="33"/>
      <c r="J59" s="33"/>
      <c r="K59" s="33"/>
      <c r="L59" s="31"/>
      <c r="M59" s="31"/>
      <c r="N59" s="31"/>
      <c r="O59" s="29"/>
      <c r="P59" s="35"/>
    </row>
  </sheetData>
  <sortState ref="B10:P30">
    <sortCondition ref="P10:P30"/>
  </sortState>
  <mergeCells count="1">
    <mergeCell ref="O6:P6"/>
  </mergeCells>
  <conditionalFormatting sqref="G10:P10 G11:G44 B10:B44 L10:P44">
    <cfRule type="containsText" dxfId="65" priority="12" operator="containsText" text="LG">
      <formula>NOT(ISERROR(SEARCH("LG",B10)))</formula>
    </cfRule>
  </conditionalFormatting>
  <conditionalFormatting sqref="G10:P10 G11:G44 L10:P44">
    <cfRule type="containsText" dxfId="64" priority="11" operator="containsText" text="AL">
      <formula>NOT(ISERROR(SEARCH("AL",G10)))</formula>
    </cfRule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5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V59"/>
  <sheetViews>
    <sheetView tabSelected="1" zoomScale="75" zoomScaleNormal="75" workbookViewId="0">
      <pane xSplit="14" ySplit="9" topLeftCell="O10" activePane="bottomRight" state="frozen"/>
      <selection pane="topRight" activeCell="R1" sqref="R1"/>
      <selection pane="bottomLeft" activeCell="A10" sqref="A10"/>
      <selection pane="bottomRight" activeCell="P29" sqref="P29"/>
    </sheetView>
  </sheetViews>
  <sheetFormatPr baseColWidth="10" defaultRowHeight="15"/>
  <cols>
    <col min="1" max="2" width="4.85546875" style="8" customWidth="1"/>
    <col min="3" max="3" width="16.42578125" style="8" customWidth="1"/>
    <col min="4" max="4" width="13.85546875" style="8" customWidth="1"/>
    <col min="5" max="5" width="26.7109375" style="8" customWidth="1"/>
    <col min="6" max="6" width="5" style="8" customWidth="1"/>
    <col min="7" max="8" width="10.7109375" style="8" customWidth="1"/>
    <col min="9" max="14" width="7.7109375" style="8" customWidth="1"/>
    <col min="15" max="15" width="7.7109375" style="9" customWidth="1"/>
    <col min="16" max="16" width="13.5703125" style="8" customWidth="1"/>
  </cols>
  <sheetData>
    <row r="1" spans="1:22" ht="28.5">
      <c r="A1" s="10" t="s">
        <v>0</v>
      </c>
      <c r="B1" s="10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2" ht="71.25">
      <c r="A2" s="20" t="s">
        <v>307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22" ht="12.75">
      <c r="A3" s="2" t="s">
        <v>308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0"/>
    </row>
    <row r="4" spans="1:22" ht="62.25">
      <c r="A4" s="13"/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</row>
    <row r="5" spans="1:22">
      <c r="A5" s="16"/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8"/>
      <c r="P5" s="16"/>
    </row>
    <row r="6" spans="1:22" ht="27.75">
      <c r="A6" s="58" t="s">
        <v>121</v>
      </c>
      <c r="B6" s="11"/>
      <c r="C6" s="12"/>
      <c r="D6" s="11"/>
      <c r="E6" s="11"/>
      <c r="F6" s="11"/>
      <c r="G6" s="19"/>
      <c r="H6" s="19"/>
      <c r="I6" s="19"/>
      <c r="J6" s="19"/>
      <c r="K6" s="19"/>
      <c r="L6" s="19"/>
      <c r="M6" s="19"/>
      <c r="N6" s="19"/>
      <c r="O6" s="94">
        <f>SUM(P10:P19)</f>
        <v>1455.8999999999999</v>
      </c>
      <c r="P6" s="95"/>
    </row>
    <row r="7" spans="1:22">
      <c r="A7" s="3"/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5"/>
      <c r="P7" s="3"/>
    </row>
    <row r="8" spans="1:22" ht="100.5">
      <c r="A8" s="36" t="s">
        <v>153</v>
      </c>
      <c r="B8" s="37" t="s">
        <v>125</v>
      </c>
      <c r="C8" s="38" t="s">
        <v>1</v>
      </c>
      <c r="D8" s="38" t="s">
        <v>2</v>
      </c>
      <c r="E8" s="38" t="s">
        <v>3</v>
      </c>
      <c r="F8" s="39" t="s">
        <v>310</v>
      </c>
      <c r="G8" s="62" t="s">
        <v>320</v>
      </c>
      <c r="H8" s="57" t="s">
        <v>4</v>
      </c>
      <c r="I8" s="54" t="s">
        <v>303</v>
      </c>
      <c r="J8" s="40" t="s">
        <v>304</v>
      </c>
      <c r="K8" s="40" t="s">
        <v>305</v>
      </c>
      <c r="L8" s="41" t="s">
        <v>154</v>
      </c>
      <c r="M8" s="41" t="s">
        <v>300</v>
      </c>
      <c r="N8" s="41" t="s">
        <v>301</v>
      </c>
      <c r="O8" s="41" t="s">
        <v>302</v>
      </c>
      <c r="P8" s="42" t="s">
        <v>306</v>
      </c>
    </row>
    <row r="9" spans="1:22">
      <c r="A9" s="1"/>
      <c r="B9" s="1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  <c r="P9" s="1"/>
    </row>
    <row r="10" spans="1:22" ht="24.95" customHeight="1">
      <c r="A10" s="43" t="s">
        <v>5</v>
      </c>
      <c r="B10" s="44">
        <v>602</v>
      </c>
      <c r="C10" s="45" t="s">
        <v>257</v>
      </c>
      <c r="D10" s="45" t="s">
        <v>241</v>
      </c>
      <c r="E10" s="45" t="s">
        <v>121</v>
      </c>
      <c r="F10" s="45" t="s">
        <v>314</v>
      </c>
      <c r="G10" s="61">
        <v>13303</v>
      </c>
      <c r="H10" s="56">
        <v>345</v>
      </c>
      <c r="I10" s="55">
        <v>15</v>
      </c>
      <c r="J10" s="47"/>
      <c r="K10" s="47"/>
      <c r="L10" s="53">
        <f t="shared" ref="L10:L27" si="0">SUM(400,-H10)</f>
        <v>55</v>
      </c>
      <c r="M10" s="48">
        <f t="shared" ref="M10:M27" si="1">I10</f>
        <v>15</v>
      </c>
      <c r="N10" s="48">
        <f t="shared" ref="N10:N27" si="2">J10*3</f>
        <v>0</v>
      </c>
      <c r="O10" s="44">
        <f t="shared" ref="O10:O27" si="3">K10/3</f>
        <v>0</v>
      </c>
      <c r="P10" s="59">
        <f t="shared" ref="P10:P27" si="4">SUM(L10:O10)</f>
        <v>70</v>
      </c>
    </row>
    <row r="11" spans="1:22" ht="24.95" customHeight="1">
      <c r="A11" s="43" t="s">
        <v>9</v>
      </c>
      <c r="B11" s="44">
        <v>601</v>
      </c>
      <c r="C11" s="45" t="s">
        <v>276</v>
      </c>
      <c r="D11" s="45" t="s">
        <v>146</v>
      </c>
      <c r="E11" s="45" t="s">
        <v>121</v>
      </c>
      <c r="F11" s="45" t="s">
        <v>314</v>
      </c>
      <c r="G11" s="61">
        <v>13455</v>
      </c>
      <c r="H11" s="56">
        <v>334</v>
      </c>
      <c r="I11" s="55">
        <v>21.9</v>
      </c>
      <c r="J11" s="47"/>
      <c r="K11" s="47"/>
      <c r="L11" s="53">
        <f t="shared" si="0"/>
        <v>66</v>
      </c>
      <c r="M11" s="48">
        <f t="shared" si="1"/>
        <v>21.9</v>
      </c>
      <c r="N11" s="48">
        <f t="shared" si="2"/>
        <v>0</v>
      </c>
      <c r="O11" s="44">
        <f t="shared" si="3"/>
        <v>0</v>
      </c>
      <c r="P11" s="59">
        <f t="shared" si="4"/>
        <v>87.9</v>
      </c>
    </row>
    <row r="12" spans="1:22" ht="24.95" customHeight="1">
      <c r="A12" s="43" t="s">
        <v>13</v>
      </c>
      <c r="B12" s="44">
        <v>604</v>
      </c>
      <c r="C12" s="45" t="s">
        <v>276</v>
      </c>
      <c r="D12" s="45" t="s">
        <v>294</v>
      </c>
      <c r="E12" s="45" t="s">
        <v>121</v>
      </c>
      <c r="F12" s="44" t="s">
        <v>314</v>
      </c>
      <c r="G12" s="61">
        <v>13412</v>
      </c>
      <c r="H12" s="56">
        <v>341</v>
      </c>
      <c r="I12" s="55">
        <v>32.299999999999997</v>
      </c>
      <c r="J12" s="47"/>
      <c r="K12" s="47"/>
      <c r="L12" s="53">
        <f t="shared" si="0"/>
        <v>59</v>
      </c>
      <c r="M12" s="48">
        <f t="shared" si="1"/>
        <v>32.299999999999997</v>
      </c>
      <c r="N12" s="48">
        <f t="shared" si="2"/>
        <v>0</v>
      </c>
      <c r="O12" s="44">
        <f t="shared" si="3"/>
        <v>0</v>
      </c>
      <c r="P12" s="59">
        <f t="shared" si="4"/>
        <v>91.3</v>
      </c>
    </row>
    <row r="13" spans="1:22" ht="24.95" customHeight="1">
      <c r="A13" s="43" t="s">
        <v>14</v>
      </c>
      <c r="B13" s="44">
        <v>606</v>
      </c>
      <c r="C13" s="45" t="s">
        <v>258</v>
      </c>
      <c r="D13" s="45" t="s">
        <v>238</v>
      </c>
      <c r="E13" s="45" t="s">
        <v>121</v>
      </c>
      <c r="F13" s="44" t="s">
        <v>314</v>
      </c>
      <c r="G13" s="61">
        <v>13186</v>
      </c>
      <c r="H13" s="56">
        <v>339</v>
      </c>
      <c r="I13" s="55">
        <v>41</v>
      </c>
      <c r="J13" s="47"/>
      <c r="K13" s="47"/>
      <c r="L13" s="53">
        <f t="shared" si="0"/>
        <v>61</v>
      </c>
      <c r="M13" s="48">
        <f t="shared" si="1"/>
        <v>41</v>
      </c>
      <c r="N13" s="48">
        <f t="shared" si="2"/>
        <v>0</v>
      </c>
      <c r="O13" s="44">
        <f t="shared" si="3"/>
        <v>0</v>
      </c>
      <c r="P13" s="59">
        <f t="shared" si="4"/>
        <v>102</v>
      </c>
    </row>
    <row r="14" spans="1:22" ht="24.95" customHeight="1">
      <c r="A14" s="43" t="s">
        <v>15</v>
      </c>
      <c r="B14" s="44">
        <v>613</v>
      </c>
      <c r="C14" s="45" t="s">
        <v>273</v>
      </c>
      <c r="D14" s="45" t="s">
        <v>274</v>
      </c>
      <c r="E14" s="45" t="s">
        <v>121</v>
      </c>
      <c r="F14" s="44" t="s">
        <v>314</v>
      </c>
      <c r="G14" s="61">
        <v>13162</v>
      </c>
      <c r="H14" s="56">
        <v>315</v>
      </c>
      <c r="I14" s="55">
        <v>50.7</v>
      </c>
      <c r="J14" s="47"/>
      <c r="K14" s="47"/>
      <c r="L14" s="53">
        <f t="shared" si="0"/>
        <v>85</v>
      </c>
      <c r="M14" s="48">
        <f t="shared" si="1"/>
        <v>50.7</v>
      </c>
      <c r="N14" s="48">
        <f t="shared" si="2"/>
        <v>0</v>
      </c>
      <c r="O14" s="44">
        <f t="shared" si="3"/>
        <v>0</v>
      </c>
      <c r="P14" s="59">
        <f t="shared" si="4"/>
        <v>135.69999999999999</v>
      </c>
      <c r="V14" s="29"/>
    </row>
    <row r="15" spans="1:22" ht="24.95" customHeight="1">
      <c r="A15" s="43" t="s">
        <v>16</v>
      </c>
      <c r="B15" s="44">
        <v>617</v>
      </c>
      <c r="C15" s="45" t="s">
        <v>292</v>
      </c>
      <c r="D15" s="45" t="s">
        <v>293</v>
      </c>
      <c r="E15" s="45" t="s">
        <v>121</v>
      </c>
      <c r="F15" s="44" t="s">
        <v>314</v>
      </c>
      <c r="G15" s="61">
        <v>13010</v>
      </c>
      <c r="H15" s="56">
        <v>342</v>
      </c>
      <c r="I15" s="55">
        <v>93.9</v>
      </c>
      <c r="J15" s="47"/>
      <c r="K15" s="47"/>
      <c r="L15" s="53">
        <f t="shared" si="0"/>
        <v>58</v>
      </c>
      <c r="M15" s="48">
        <f t="shared" si="1"/>
        <v>93.9</v>
      </c>
      <c r="N15" s="48">
        <f t="shared" si="2"/>
        <v>0</v>
      </c>
      <c r="O15" s="44">
        <f t="shared" si="3"/>
        <v>0</v>
      </c>
      <c r="P15" s="59">
        <f t="shared" si="4"/>
        <v>151.9</v>
      </c>
      <c r="U15" s="21"/>
      <c r="V15" s="29"/>
    </row>
    <row r="16" spans="1:22" ht="24.95" customHeight="1">
      <c r="A16" s="43" t="s">
        <v>17</v>
      </c>
      <c r="B16" s="44">
        <v>611</v>
      </c>
      <c r="C16" s="45" t="s">
        <v>268</v>
      </c>
      <c r="D16" s="45" t="s">
        <v>269</v>
      </c>
      <c r="E16" s="45" t="s">
        <v>121</v>
      </c>
      <c r="F16" s="44" t="s">
        <v>314</v>
      </c>
      <c r="G16" s="61">
        <v>13170</v>
      </c>
      <c r="H16" s="56">
        <v>337</v>
      </c>
      <c r="I16" s="55">
        <v>94.9</v>
      </c>
      <c r="J16" s="47"/>
      <c r="K16" s="47"/>
      <c r="L16" s="53">
        <f t="shared" si="0"/>
        <v>63</v>
      </c>
      <c r="M16" s="48">
        <f t="shared" si="1"/>
        <v>94.9</v>
      </c>
      <c r="N16" s="48">
        <f t="shared" si="2"/>
        <v>0</v>
      </c>
      <c r="O16" s="44">
        <f t="shared" si="3"/>
        <v>0</v>
      </c>
      <c r="P16" s="59">
        <f t="shared" si="4"/>
        <v>157.9</v>
      </c>
      <c r="U16" s="21"/>
      <c r="V16" s="29"/>
    </row>
    <row r="17" spans="1:22" ht="24.95" customHeight="1">
      <c r="A17" s="43" t="s">
        <v>18</v>
      </c>
      <c r="B17" s="44">
        <v>607</v>
      </c>
      <c r="C17" s="45" t="s">
        <v>258</v>
      </c>
      <c r="D17" s="45" t="s">
        <v>139</v>
      </c>
      <c r="E17" s="45" t="s">
        <v>121</v>
      </c>
      <c r="F17" s="44" t="s">
        <v>314</v>
      </c>
      <c r="G17" s="61">
        <v>13178</v>
      </c>
      <c r="H17" s="56">
        <v>276</v>
      </c>
      <c r="I17" s="55">
        <v>77.400000000000006</v>
      </c>
      <c r="J17" s="47"/>
      <c r="K17" s="47"/>
      <c r="L17" s="53">
        <f t="shared" si="0"/>
        <v>124</v>
      </c>
      <c r="M17" s="48">
        <f t="shared" si="1"/>
        <v>77.400000000000006</v>
      </c>
      <c r="N17" s="48">
        <f t="shared" si="2"/>
        <v>0</v>
      </c>
      <c r="O17" s="44">
        <f t="shared" si="3"/>
        <v>0</v>
      </c>
      <c r="P17" s="59">
        <f t="shared" si="4"/>
        <v>201.4</v>
      </c>
      <c r="U17" s="21"/>
      <c r="V17" s="29"/>
    </row>
    <row r="18" spans="1:22" ht="24.95" customHeight="1">
      <c r="A18" s="43" t="s">
        <v>19</v>
      </c>
      <c r="B18" s="44">
        <v>616</v>
      </c>
      <c r="C18" s="45" t="s">
        <v>145</v>
      </c>
      <c r="D18" s="45" t="s">
        <v>150</v>
      </c>
      <c r="E18" s="45" t="s">
        <v>121</v>
      </c>
      <c r="F18" s="44" t="s">
        <v>314</v>
      </c>
      <c r="G18" s="61">
        <v>13042</v>
      </c>
      <c r="H18" s="56">
        <v>297</v>
      </c>
      <c r="I18" s="55">
        <v>119.5</v>
      </c>
      <c r="J18" s="47"/>
      <c r="K18" s="47"/>
      <c r="L18" s="53">
        <f t="shared" si="0"/>
        <v>103</v>
      </c>
      <c r="M18" s="48">
        <f t="shared" si="1"/>
        <v>119.5</v>
      </c>
      <c r="N18" s="48">
        <f t="shared" si="2"/>
        <v>0</v>
      </c>
      <c r="O18" s="44">
        <f t="shared" si="3"/>
        <v>0</v>
      </c>
      <c r="P18" s="59">
        <f t="shared" si="4"/>
        <v>222.5</v>
      </c>
      <c r="U18" s="21"/>
      <c r="V18" s="29"/>
    </row>
    <row r="19" spans="1:22" ht="24.95" customHeight="1">
      <c r="A19" s="43" t="s">
        <v>20</v>
      </c>
      <c r="B19" s="44">
        <v>618</v>
      </c>
      <c r="C19" s="45" t="s">
        <v>288</v>
      </c>
      <c r="D19" s="45" t="s">
        <v>289</v>
      </c>
      <c r="E19" s="45" t="s">
        <v>121</v>
      </c>
      <c r="F19" s="44" t="s">
        <v>314</v>
      </c>
      <c r="G19" s="61">
        <v>13755</v>
      </c>
      <c r="H19" s="56">
        <v>316</v>
      </c>
      <c r="I19" s="55">
        <v>151.30000000000001</v>
      </c>
      <c r="J19" s="47"/>
      <c r="K19" s="47"/>
      <c r="L19" s="53">
        <f t="shared" si="0"/>
        <v>84</v>
      </c>
      <c r="M19" s="48">
        <f t="shared" si="1"/>
        <v>151.30000000000001</v>
      </c>
      <c r="N19" s="48">
        <f t="shared" si="2"/>
        <v>0</v>
      </c>
      <c r="O19" s="44">
        <f t="shared" si="3"/>
        <v>0</v>
      </c>
      <c r="P19" s="59">
        <f t="shared" si="4"/>
        <v>235.3</v>
      </c>
      <c r="U19" s="21"/>
      <c r="V19" s="29"/>
    </row>
    <row r="20" spans="1:22" ht="24.95" customHeight="1">
      <c r="A20" s="43" t="s">
        <v>21</v>
      </c>
      <c r="B20" s="44">
        <v>615</v>
      </c>
      <c r="C20" s="45" t="s">
        <v>271</v>
      </c>
      <c r="D20" s="45" t="s">
        <v>272</v>
      </c>
      <c r="E20" s="45" t="s">
        <v>121</v>
      </c>
      <c r="F20" s="44" t="s">
        <v>314</v>
      </c>
      <c r="G20" s="61">
        <v>13259</v>
      </c>
      <c r="H20" s="56">
        <v>283</v>
      </c>
      <c r="I20" s="55">
        <v>148.80000000000001</v>
      </c>
      <c r="J20" s="47"/>
      <c r="K20" s="47"/>
      <c r="L20" s="53">
        <f t="shared" si="0"/>
        <v>117</v>
      </c>
      <c r="M20" s="48">
        <f t="shared" si="1"/>
        <v>148.80000000000001</v>
      </c>
      <c r="N20" s="48">
        <f t="shared" si="2"/>
        <v>0</v>
      </c>
      <c r="O20" s="44">
        <f t="shared" si="3"/>
        <v>0</v>
      </c>
      <c r="P20" s="49">
        <f t="shared" si="4"/>
        <v>265.8</v>
      </c>
      <c r="S20" s="21"/>
      <c r="T20" s="21"/>
      <c r="U20" s="21"/>
      <c r="V20" s="29"/>
    </row>
    <row r="21" spans="1:22" ht="24.95" customHeight="1">
      <c r="A21" s="43" t="s">
        <v>22</v>
      </c>
      <c r="B21" s="44">
        <v>605</v>
      </c>
      <c r="C21" s="44" t="s">
        <v>258</v>
      </c>
      <c r="D21" s="44" t="s">
        <v>340</v>
      </c>
      <c r="E21" s="45" t="s">
        <v>121</v>
      </c>
      <c r="F21" s="44" t="s">
        <v>314</v>
      </c>
      <c r="G21" s="61">
        <v>13409</v>
      </c>
      <c r="H21" s="56">
        <v>244</v>
      </c>
      <c r="I21" s="55">
        <v>112.5</v>
      </c>
      <c r="J21" s="47"/>
      <c r="K21" s="47"/>
      <c r="L21" s="53">
        <f t="shared" si="0"/>
        <v>156</v>
      </c>
      <c r="M21" s="48">
        <f t="shared" si="1"/>
        <v>112.5</v>
      </c>
      <c r="N21" s="48">
        <f t="shared" si="2"/>
        <v>0</v>
      </c>
      <c r="O21" s="44">
        <f t="shared" si="3"/>
        <v>0</v>
      </c>
      <c r="P21" s="49">
        <f t="shared" si="4"/>
        <v>268.5</v>
      </c>
      <c r="S21" s="60"/>
      <c r="T21" s="60"/>
      <c r="U21" s="21"/>
      <c r="V21" s="29"/>
    </row>
    <row r="22" spans="1:22" ht="24.95" customHeight="1">
      <c r="A22" s="43" t="s">
        <v>23</v>
      </c>
      <c r="B22" s="44">
        <v>614</v>
      </c>
      <c r="C22" s="44" t="s">
        <v>355</v>
      </c>
      <c r="D22" s="44" t="s">
        <v>299</v>
      </c>
      <c r="E22" s="45" t="s">
        <v>121</v>
      </c>
      <c r="F22" s="44" t="s">
        <v>314</v>
      </c>
      <c r="G22" s="61">
        <v>13054</v>
      </c>
      <c r="H22" s="56">
        <v>201</v>
      </c>
      <c r="I22" s="55">
        <v>95.8</v>
      </c>
      <c r="J22" s="47"/>
      <c r="K22" s="47"/>
      <c r="L22" s="53">
        <f t="shared" si="0"/>
        <v>199</v>
      </c>
      <c r="M22" s="48">
        <f t="shared" si="1"/>
        <v>95.8</v>
      </c>
      <c r="N22" s="48">
        <f t="shared" si="2"/>
        <v>0</v>
      </c>
      <c r="O22" s="44">
        <f t="shared" si="3"/>
        <v>0</v>
      </c>
      <c r="P22" s="49">
        <f t="shared" si="4"/>
        <v>294.8</v>
      </c>
      <c r="S22" s="21"/>
      <c r="T22" s="21"/>
      <c r="U22" s="21"/>
      <c r="V22" s="29"/>
    </row>
    <row r="23" spans="1:22" ht="24.95" customHeight="1">
      <c r="A23" s="43" t="s">
        <v>24</v>
      </c>
      <c r="B23" s="44">
        <v>603</v>
      </c>
      <c r="C23" s="44" t="s">
        <v>270</v>
      </c>
      <c r="D23" s="44" t="s">
        <v>339</v>
      </c>
      <c r="E23" s="45" t="s">
        <v>121</v>
      </c>
      <c r="F23" s="44" t="s">
        <v>314</v>
      </c>
      <c r="G23" s="61">
        <v>13419</v>
      </c>
      <c r="H23" s="56">
        <v>264</v>
      </c>
      <c r="I23" s="55">
        <v>226.4</v>
      </c>
      <c r="J23" s="47"/>
      <c r="K23" s="47"/>
      <c r="L23" s="53">
        <f t="shared" si="0"/>
        <v>136</v>
      </c>
      <c r="M23" s="48">
        <f t="shared" si="1"/>
        <v>226.4</v>
      </c>
      <c r="N23" s="48">
        <f t="shared" si="2"/>
        <v>0</v>
      </c>
      <c r="O23" s="44">
        <f t="shared" si="3"/>
        <v>0</v>
      </c>
      <c r="P23" s="49">
        <f t="shared" si="4"/>
        <v>362.4</v>
      </c>
      <c r="S23" s="60"/>
      <c r="T23" s="60"/>
      <c r="U23" s="21"/>
      <c r="V23" s="29"/>
    </row>
    <row r="24" spans="1:22" ht="24.95" customHeight="1">
      <c r="A24" s="43" t="s">
        <v>25</v>
      </c>
      <c r="B24" s="44">
        <v>610</v>
      </c>
      <c r="C24" s="45" t="s">
        <v>257</v>
      </c>
      <c r="D24" s="45" t="s">
        <v>256</v>
      </c>
      <c r="E24" s="45" t="s">
        <v>121</v>
      </c>
      <c r="F24" s="44" t="s">
        <v>12</v>
      </c>
      <c r="G24" s="61">
        <v>633</v>
      </c>
      <c r="H24" s="56">
        <v>259</v>
      </c>
      <c r="I24" s="55"/>
      <c r="J24" s="47"/>
      <c r="K24" s="47">
        <v>999</v>
      </c>
      <c r="L24" s="53">
        <f>SUM(400,-H24)</f>
        <v>141</v>
      </c>
      <c r="M24" s="48">
        <f>I24</f>
        <v>0</v>
      </c>
      <c r="N24" s="48">
        <f>J24*3</f>
        <v>0</v>
      </c>
      <c r="O24" s="44">
        <f>K24/3</f>
        <v>333</v>
      </c>
      <c r="P24" s="49">
        <f>SUM(L24:O24)</f>
        <v>474</v>
      </c>
      <c r="S24" s="60"/>
      <c r="T24" s="60"/>
      <c r="U24" s="21"/>
      <c r="V24" s="29"/>
    </row>
    <row r="25" spans="1:22" ht="24.95" customHeight="1">
      <c r="A25" s="43" t="s">
        <v>26</v>
      </c>
      <c r="B25" s="44">
        <v>609</v>
      </c>
      <c r="C25" s="45" t="s">
        <v>257</v>
      </c>
      <c r="D25" s="44" t="s">
        <v>317</v>
      </c>
      <c r="E25" s="45" t="s">
        <v>121</v>
      </c>
      <c r="F25" s="44" t="s">
        <v>12</v>
      </c>
      <c r="G25" s="61">
        <v>693</v>
      </c>
      <c r="H25" s="56">
        <v>234</v>
      </c>
      <c r="I25" s="55"/>
      <c r="J25" s="47"/>
      <c r="K25" s="47">
        <v>999</v>
      </c>
      <c r="L25" s="53">
        <f>SUM(400,-H25)</f>
        <v>166</v>
      </c>
      <c r="M25" s="48">
        <f>I25</f>
        <v>0</v>
      </c>
      <c r="N25" s="48">
        <f>J25*3</f>
        <v>0</v>
      </c>
      <c r="O25" s="44">
        <f>K25/3</f>
        <v>333</v>
      </c>
      <c r="P25" s="49">
        <f>SUM(L25:O25)</f>
        <v>499</v>
      </c>
      <c r="S25" s="21"/>
      <c r="T25" s="21"/>
      <c r="U25" s="21"/>
      <c r="V25" s="29"/>
    </row>
    <row r="26" spans="1:22" ht="24.95" customHeight="1">
      <c r="A26" s="43" t="s">
        <v>27</v>
      </c>
      <c r="B26" s="44">
        <v>608</v>
      </c>
      <c r="C26" s="45" t="s">
        <v>258</v>
      </c>
      <c r="D26" s="45" t="s">
        <v>167</v>
      </c>
      <c r="E26" s="45" t="s">
        <v>121</v>
      </c>
      <c r="F26" s="44" t="s">
        <v>314</v>
      </c>
      <c r="G26" s="61">
        <v>13174</v>
      </c>
      <c r="H26" s="56">
        <v>282</v>
      </c>
      <c r="I26" s="55">
        <v>999</v>
      </c>
      <c r="J26" s="47"/>
      <c r="K26" s="47"/>
      <c r="L26" s="53">
        <f t="shared" si="0"/>
        <v>118</v>
      </c>
      <c r="M26" s="48">
        <f t="shared" si="1"/>
        <v>999</v>
      </c>
      <c r="N26" s="48">
        <f t="shared" si="2"/>
        <v>0</v>
      </c>
      <c r="O26" s="44">
        <f t="shared" si="3"/>
        <v>0</v>
      </c>
      <c r="P26" s="49">
        <f t="shared" si="4"/>
        <v>1117</v>
      </c>
      <c r="U26" s="21"/>
      <c r="V26" s="29"/>
    </row>
    <row r="27" spans="1:22" ht="24.95" customHeight="1">
      <c r="A27" s="43" t="s">
        <v>28</v>
      </c>
      <c r="B27" s="44">
        <v>612</v>
      </c>
      <c r="C27" s="44" t="s">
        <v>353</v>
      </c>
      <c r="D27" s="44" t="s">
        <v>354</v>
      </c>
      <c r="E27" s="45" t="s">
        <v>121</v>
      </c>
      <c r="F27" s="44" t="s">
        <v>314</v>
      </c>
      <c r="G27" s="61">
        <v>13166</v>
      </c>
      <c r="H27" s="56">
        <v>258</v>
      </c>
      <c r="I27" s="55">
        <v>999</v>
      </c>
      <c r="J27" s="47"/>
      <c r="K27" s="47"/>
      <c r="L27" s="53">
        <f t="shared" si="0"/>
        <v>142</v>
      </c>
      <c r="M27" s="48">
        <f t="shared" si="1"/>
        <v>999</v>
      </c>
      <c r="N27" s="48">
        <f t="shared" si="2"/>
        <v>0</v>
      </c>
      <c r="O27" s="44">
        <f t="shared" si="3"/>
        <v>0</v>
      </c>
      <c r="P27" s="49">
        <f t="shared" si="4"/>
        <v>1141</v>
      </c>
      <c r="U27" s="21"/>
      <c r="V27" s="29"/>
    </row>
    <row r="28" spans="1:22" ht="24.95" customHeight="1">
      <c r="A28" s="84"/>
      <c r="B28" s="79"/>
      <c r="C28" s="21"/>
      <c r="D28" s="21"/>
      <c r="E28" s="21"/>
      <c r="F28" s="21"/>
      <c r="G28" s="22"/>
      <c r="H28" s="80"/>
      <c r="I28" s="33"/>
      <c r="J28" s="33"/>
      <c r="K28" s="33"/>
      <c r="L28" s="81"/>
      <c r="M28" s="82"/>
      <c r="N28" s="82"/>
      <c r="O28" s="79"/>
      <c r="P28" s="83"/>
      <c r="Q28" s="60"/>
      <c r="U28" s="21"/>
      <c r="V28" s="29"/>
    </row>
    <row r="29" spans="1:22" ht="24.95" customHeight="1">
      <c r="A29" s="78"/>
      <c r="B29" s="79"/>
      <c r="C29" s="23"/>
      <c r="D29" s="23"/>
      <c r="E29" s="21"/>
      <c r="F29" s="23"/>
      <c r="G29" s="22"/>
      <c r="H29" s="80"/>
      <c r="I29" s="33"/>
      <c r="J29" s="33"/>
      <c r="K29" s="33"/>
      <c r="L29" s="81"/>
      <c r="M29" s="82"/>
      <c r="N29" s="82"/>
      <c r="O29" s="79"/>
      <c r="P29" s="83"/>
      <c r="Q29" s="60"/>
      <c r="U29" s="21"/>
      <c r="V29" s="27"/>
    </row>
    <row r="30" spans="1:22" ht="24.95" customHeight="1">
      <c r="A30" s="78"/>
      <c r="B30" s="79"/>
      <c r="C30" s="23"/>
      <c r="D30" s="23"/>
      <c r="E30" s="21"/>
      <c r="F30" s="23"/>
      <c r="G30" s="22"/>
      <c r="H30" s="80"/>
      <c r="I30" s="33"/>
      <c r="J30" s="33"/>
      <c r="K30" s="33"/>
      <c r="L30" s="81"/>
      <c r="M30" s="82"/>
      <c r="N30" s="82"/>
      <c r="O30" s="79"/>
      <c r="P30" s="83"/>
      <c r="Q30" s="60"/>
    </row>
    <row r="31" spans="1:22" ht="24.95" customHeight="1">
      <c r="A31" s="78"/>
      <c r="B31" s="79"/>
      <c r="C31" s="23"/>
      <c r="D31" s="23"/>
      <c r="E31" s="21"/>
      <c r="F31" s="23"/>
      <c r="G31" s="22"/>
      <c r="H31" s="80"/>
      <c r="I31" s="33"/>
      <c r="J31" s="33"/>
      <c r="K31" s="33"/>
      <c r="L31" s="81"/>
      <c r="M31" s="82"/>
      <c r="N31" s="82"/>
      <c r="O31" s="79"/>
      <c r="P31" s="83"/>
      <c r="Q31" s="60"/>
    </row>
    <row r="32" spans="1:22" ht="24.95" customHeight="1">
      <c r="A32" s="78"/>
      <c r="B32" s="79"/>
      <c r="C32" s="23"/>
      <c r="D32" s="23"/>
      <c r="E32" s="21"/>
      <c r="F32" s="23"/>
      <c r="G32" s="22"/>
      <c r="H32" s="80"/>
      <c r="I32" s="33"/>
      <c r="J32" s="33"/>
      <c r="K32" s="33"/>
      <c r="L32" s="81"/>
      <c r="M32" s="82"/>
      <c r="N32" s="82"/>
      <c r="O32" s="79"/>
      <c r="P32" s="83"/>
      <c r="Q32" s="60"/>
    </row>
    <row r="33" spans="1:17" ht="24.95" customHeight="1">
      <c r="A33" s="78"/>
      <c r="B33" s="79"/>
      <c r="C33" s="23"/>
      <c r="D33" s="23"/>
      <c r="E33" s="21"/>
      <c r="F33" s="23"/>
      <c r="G33" s="22"/>
      <c r="H33" s="80"/>
      <c r="I33" s="33"/>
      <c r="J33" s="33"/>
      <c r="K33" s="33"/>
      <c r="L33" s="81"/>
      <c r="M33" s="82"/>
      <c r="N33" s="82"/>
      <c r="O33" s="79"/>
      <c r="P33" s="83"/>
      <c r="Q33" s="60"/>
    </row>
    <row r="34" spans="1:17" ht="24.95" customHeight="1">
      <c r="A34" s="78"/>
      <c r="B34" s="79"/>
      <c r="C34" s="23"/>
      <c r="D34" s="23"/>
      <c r="E34" s="21"/>
      <c r="F34" s="23"/>
      <c r="G34" s="22"/>
      <c r="H34" s="80"/>
      <c r="I34" s="33"/>
      <c r="J34" s="33"/>
      <c r="K34" s="33"/>
      <c r="L34" s="81"/>
      <c r="M34" s="82"/>
      <c r="N34" s="82"/>
      <c r="O34" s="79"/>
      <c r="P34" s="83"/>
      <c r="Q34" s="60"/>
    </row>
    <row r="35" spans="1:17" ht="24.95" customHeight="1">
      <c r="A35" s="78"/>
      <c r="B35" s="79"/>
      <c r="C35" s="23"/>
      <c r="D35" s="23"/>
      <c r="E35" s="21"/>
      <c r="F35" s="23"/>
      <c r="G35" s="22"/>
      <c r="H35" s="80"/>
      <c r="I35" s="33"/>
      <c r="J35" s="33"/>
      <c r="K35" s="33"/>
      <c r="L35" s="81"/>
      <c r="M35" s="82"/>
      <c r="N35" s="82"/>
      <c r="O35" s="79"/>
      <c r="P35" s="83"/>
      <c r="Q35" s="60"/>
    </row>
    <row r="36" spans="1:17" ht="24.95" customHeight="1">
      <c r="A36" s="78"/>
      <c r="B36" s="79"/>
      <c r="C36" s="23"/>
      <c r="D36" s="23"/>
      <c r="E36" s="21"/>
      <c r="F36" s="23"/>
      <c r="G36" s="22"/>
      <c r="H36" s="80"/>
      <c r="I36" s="33"/>
      <c r="J36" s="33"/>
      <c r="K36" s="33"/>
      <c r="L36" s="81"/>
      <c r="M36" s="82"/>
      <c r="N36" s="82"/>
      <c r="O36" s="79"/>
      <c r="P36" s="83"/>
      <c r="Q36" s="60"/>
    </row>
    <row r="37" spans="1:17" ht="24.95" customHeight="1">
      <c r="A37" s="78"/>
      <c r="B37" s="79"/>
      <c r="C37" s="23"/>
      <c r="D37" s="23"/>
      <c r="E37" s="21"/>
      <c r="F37" s="23"/>
      <c r="G37" s="22"/>
      <c r="H37" s="80"/>
      <c r="I37" s="33"/>
      <c r="J37" s="33"/>
      <c r="K37" s="33"/>
      <c r="L37" s="81"/>
      <c r="M37" s="82"/>
      <c r="N37" s="82"/>
      <c r="O37" s="79"/>
      <c r="P37" s="83"/>
      <c r="Q37" s="60"/>
    </row>
    <row r="38" spans="1:17" ht="24.95" customHeight="1">
      <c r="A38" s="78"/>
      <c r="B38" s="79"/>
      <c r="C38" s="23"/>
      <c r="D38" s="23"/>
      <c r="E38" s="21"/>
      <c r="F38" s="23"/>
      <c r="G38" s="22"/>
      <c r="H38" s="80"/>
      <c r="I38" s="33"/>
      <c r="J38" s="33"/>
      <c r="K38" s="33"/>
      <c r="L38" s="81"/>
      <c r="M38" s="82"/>
      <c r="N38" s="82"/>
      <c r="O38" s="79"/>
      <c r="P38" s="83"/>
      <c r="Q38" s="60"/>
    </row>
    <row r="39" spans="1:17" ht="24.95" customHeight="1">
      <c r="A39" s="78"/>
      <c r="B39" s="79"/>
      <c r="C39" s="23"/>
      <c r="D39" s="23"/>
      <c r="E39" s="21"/>
      <c r="F39" s="23"/>
      <c r="G39" s="22"/>
      <c r="H39" s="80"/>
      <c r="I39" s="33"/>
      <c r="J39" s="33"/>
      <c r="K39" s="33"/>
      <c r="L39" s="81"/>
      <c r="M39" s="82"/>
      <c r="N39" s="82"/>
      <c r="O39" s="79"/>
      <c r="P39" s="83"/>
      <c r="Q39" s="60"/>
    </row>
    <row r="40" spans="1:17" ht="24.95" customHeight="1">
      <c r="A40" s="78"/>
      <c r="B40" s="79"/>
      <c r="C40" s="23"/>
      <c r="D40" s="23"/>
      <c r="E40" s="21"/>
      <c r="F40" s="23"/>
      <c r="G40" s="22"/>
      <c r="H40" s="80"/>
      <c r="I40" s="33"/>
      <c r="J40" s="33"/>
      <c r="K40" s="33"/>
      <c r="L40" s="81"/>
      <c r="M40" s="82"/>
      <c r="N40" s="82"/>
      <c r="O40" s="79"/>
      <c r="P40" s="83"/>
      <c r="Q40" s="60"/>
    </row>
    <row r="41" spans="1:17" ht="24.95" customHeight="1">
      <c r="A41" s="78"/>
      <c r="B41" s="79"/>
      <c r="C41" s="23"/>
      <c r="D41" s="23"/>
      <c r="E41" s="21"/>
      <c r="F41" s="23"/>
      <c r="G41" s="22"/>
      <c r="H41" s="80"/>
      <c r="I41" s="33"/>
      <c r="J41" s="33"/>
      <c r="K41" s="33"/>
      <c r="L41" s="81"/>
      <c r="M41" s="82"/>
      <c r="N41" s="82"/>
      <c r="O41" s="79"/>
      <c r="P41" s="83"/>
      <c r="Q41" s="60"/>
    </row>
    <row r="42" spans="1:17" ht="24.95" customHeight="1">
      <c r="A42" s="78"/>
      <c r="B42" s="79"/>
      <c r="C42" s="22"/>
      <c r="D42" s="22"/>
      <c r="E42" s="21"/>
      <c r="F42" s="22"/>
      <c r="G42" s="22"/>
      <c r="H42" s="80"/>
      <c r="I42" s="33"/>
      <c r="J42" s="33"/>
      <c r="K42" s="33"/>
      <c r="L42" s="81"/>
      <c r="M42" s="82"/>
      <c r="N42" s="82"/>
      <c r="O42" s="79"/>
      <c r="P42" s="83"/>
      <c r="Q42" s="60"/>
    </row>
    <row r="43" spans="1:17" ht="24.95" customHeight="1">
      <c r="A43" s="78"/>
      <c r="B43" s="79"/>
      <c r="C43" s="23"/>
      <c r="D43" s="23"/>
      <c r="E43" s="21"/>
      <c r="F43" s="23"/>
      <c r="G43" s="22"/>
      <c r="H43" s="80"/>
      <c r="I43" s="33"/>
      <c r="J43" s="33"/>
      <c r="K43" s="33"/>
      <c r="L43" s="81"/>
      <c r="M43" s="82"/>
      <c r="N43" s="82"/>
      <c r="O43" s="79"/>
      <c r="P43" s="83"/>
      <c r="Q43" s="60"/>
    </row>
    <row r="44" spans="1:17" ht="24.95" customHeight="1">
      <c r="A44" s="78"/>
      <c r="B44" s="79"/>
      <c r="C44" s="23"/>
      <c r="D44" s="23"/>
      <c r="E44" s="21"/>
      <c r="F44" s="23"/>
      <c r="G44" s="22"/>
      <c r="H44" s="80"/>
      <c r="I44" s="33"/>
      <c r="J44" s="33"/>
      <c r="K44" s="33"/>
      <c r="L44" s="81"/>
      <c r="M44" s="82"/>
      <c r="N44" s="82"/>
      <c r="O44" s="79"/>
      <c r="P44" s="83"/>
      <c r="Q44" s="60"/>
    </row>
    <row r="45" spans="1:17" ht="18">
      <c r="A45" s="78"/>
      <c r="B45" s="24"/>
      <c r="C45" s="27"/>
      <c r="D45" s="27"/>
      <c r="E45" s="27"/>
      <c r="F45" s="27"/>
      <c r="G45" s="22"/>
      <c r="H45" s="34"/>
      <c r="I45" s="33"/>
      <c r="J45" s="33"/>
      <c r="K45" s="33"/>
      <c r="L45" s="31"/>
      <c r="M45" s="31"/>
      <c r="N45" s="31"/>
      <c r="O45" s="29"/>
      <c r="P45" s="35"/>
    </row>
    <row r="46" spans="1:17" ht="18">
      <c r="A46" s="78"/>
      <c r="B46" s="24"/>
      <c r="C46" s="27"/>
      <c r="D46" s="27"/>
      <c r="E46" s="27"/>
      <c r="F46" s="27"/>
      <c r="G46" s="22"/>
      <c r="H46" s="34"/>
      <c r="I46" s="33"/>
      <c r="J46" s="33"/>
      <c r="K46" s="33"/>
      <c r="L46" s="31"/>
      <c r="M46" s="31"/>
      <c r="N46" s="31"/>
      <c r="O46" s="29"/>
      <c r="P46" s="35"/>
    </row>
    <row r="47" spans="1:17" ht="18">
      <c r="A47" s="78"/>
      <c r="B47" s="27"/>
      <c r="C47" s="27"/>
      <c r="D47" s="27"/>
      <c r="E47" s="23"/>
      <c r="F47" s="23"/>
      <c r="G47" s="22"/>
      <c r="H47" s="34"/>
      <c r="I47" s="33"/>
      <c r="J47" s="33"/>
      <c r="K47" s="33"/>
      <c r="L47" s="31"/>
      <c r="M47" s="31"/>
      <c r="N47" s="31"/>
      <c r="O47" s="29"/>
      <c r="P47" s="35"/>
    </row>
    <row r="48" spans="1:17" ht="18">
      <c r="A48" s="78"/>
      <c r="B48" s="27"/>
      <c r="C48" s="27"/>
      <c r="D48" s="27"/>
      <c r="E48" s="23"/>
      <c r="F48" s="23"/>
      <c r="G48" s="22"/>
      <c r="H48" s="34"/>
      <c r="I48" s="33"/>
      <c r="J48" s="33"/>
      <c r="K48" s="33"/>
      <c r="L48" s="31"/>
      <c r="M48" s="31"/>
      <c r="N48" s="31"/>
      <c r="O48" s="29"/>
      <c r="P48" s="35"/>
    </row>
    <row r="49" spans="1:16" ht="18">
      <c r="A49" s="24"/>
      <c r="B49" s="27"/>
      <c r="C49" s="27"/>
      <c r="D49" s="27"/>
      <c r="E49" s="23"/>
      <c r="F49" s="23"/>
      <c r="G49" s="22"/>
      <c r="H49" s="34"/>
      <c r="I49" s="33"/>
      <c r="J49" s="33"/>
      <c r="K49" s="33"/>
      <c r="L49" s="31"/>
      <c r="M49" s="31"/>
      <c r="N49" s="31"/>
      <c r="O49" s="29"/>
      <c r="P49" s="35"/>
    </row>
    <row r="50" spans="1:16" ht="18">
      <c r="A50" s="24"/>
      <c r="B50" s="27"/>
      <c r="C50" s="27"/>
      <c r="D50" s="27"/>
      <c r="E50" s="27"/>
      <c r="F50" s="27"/>
      <c r="G50" s="22"/>
      <c r="H50" s="34"/>
      <c r="I50" s="33"/>
      <c r="J50" s="33"/>
      <c r="K50" s="33"/>
      <c r="L50" s="31"/>
      <c r="M50" s="31"/>
      <c r="N50" s="31"/>
      <c r="O50" s="29"/>
      <c r="P50" s="35"/>
    </row>
    <row r="51" spans="1:16" ht="18">
      <c r="A51" s="24"/>
      <c r="B51" s="27"/>
      <c r="C51" s="27"/>
      <c r="D51" s="27"/>
      <c r="E51" s="27"/>
      <c r="F51" s="27"/>
      <c r="G51" s="22"/>
      <c r="H51" s="34"/>
      <c r="I51" s="33"/>
      <c r="J51" s="33"/>
      <c r="K51" s="33"/>
      <c r="L51" s="31"/>
      <c r="M51" s="31"/>
      <c r="N51" s="31"/>
      <c r="O51" s="29"/>
      <c r="P51" s="35"/>
    </row>
    <row r="52" spans="1:16" ht="18">
      <c r="A52" s="24"/>
      <c r="B52" s="27"/>
      <c r="C52" s="27"/>
      <c r="D52" s="27"/>
      <c r="E52" s="27"/>
      <c r="F52" s="27"/>
      <c r="G52" s="22"/>
      <c r="H52" s="34"/>
      <c r="I52" s="33"/>
      <c r="J52" s="33"/>
      <c r="K52" s="33"/>
      <c r="L52" s="31"/>
      <c r="M52" s="31"/>
      <c r="N52" s="31"/>
      <c r="O52" s="29"/>
      <c r="P52" s="35"/>
    </row>
    <row r="53" spans="1:16" ht="18">
      <c r="A53" s="24"/>
      <c r="B53" s="27"/>
      <c r="C53" s="27"/>
      <c r="D53" s="27"/>
      <c r="E53" s="27"/>
      <c r="F53" s="27"/>
      <c r="G53" s="22"/>
      <c r="H53" s="34"/>
      <c r="I53" s="33"/>
      <c r="J53" s="33"/>
      <c r="K53" s="33"/>
      <c r="L53" s="31"/>
      <c r="M53" s="31"/>
      <c r="N53" s="31"/>
      <c r="O53" s="29"/>
      <c r="P53" s="35"/>
    </row>
    <row r="54" spans="1:16" ht="18">
      <c r="A54" s="24"/>
      <c r="B54" s="27"/>
      <c r="C54" s="27"/>
      <c r="D54" s="27"/>
      <c r="E54" s="27"/>
      <c r="F54" s="27"/>
      <c r="G54" s="22"/>
      <c r="H54" s="34"/>
      <c r="I54" s="33"/>
      <c r="J54" s="33"/>
      <c r="K54" s="33"/>
      <c r="L54" s="31"/>
      <c r="M54" s="31"/>
      <c r="N54" s="31"/>
      <c r="O54" s="29"/>
      <c r="P54" s="35"/>
    </row>
    <row r="55" spans="1:16" ht="18">
      <c r="A55" s="24"/>
      <c r="B55" s="27"/>
      <c r="C55" s="27"/>
      <c r="D55" s="27"/>
      <c r="E55" s="27"/>
      <c r="F55" s="27"/>
      <c r="G55" s="22"/>
      <c r="H55" s="34"/>
      <c r="I55" s="33"/>
      <c r="J55" s="33"/>
      <c r="K55" s="33"/>
      <c r="L55" s="31"/>
      <c r="M55" s="31"/>
      <c r="N55" s="31"/>
      <c r="O55" s="29"/>
      <c r="P55" s="35"/>
    </row>
    <row r="56" spans="1:16" ht="18">
      <c r="A56" s="24"/>
      <c r="B56" s="27"/>
      <c r="C56" s="27"/>
      <c r="D56" s="27"/>
      <c r="E56" s="27"/>
      <c r="F56" s="27"/>
      <c r="G56" s="22"/>
      <c r="H56" s="34"/>
      <c r="I56" s="33"/>
      <c r="J56" s="33"/>
      <c r="K56" s="33"/>
      <c r="L56" s="31"/>
      <c r="M56" s="31"/>
      <c r="N56" s="31"/>
      <c r="O56" s="29"/>
      <c r="P56" s="35"/>
    </row>
    <row r="57" spans="1:16" ht="18">
      <c r="A57" s="24"/>
      <c r="B57" s="27"/>
      <c r="C57" s="27"/>
      <c r="D57" s="27"/>
      <c r="E57" s="27"/>
      <c r="F57" s="27"/>
      <c r="G57" s="22"/>
      <c r="H57" s="34"/>
      <c r="I57" s="33"/>
      <c r="J57" s="33"/>
      <c r="K57" s="33"/>
      <c r="L57" s="31"/>
      <c r="M57" s="31"/>
      <c r="N57" s="31"/>
      <c r="O57" s="29"/>
      <c r="P57" s="35"/>
    </row>
    <row r="58" spans="1:16" ht="18">
      <c r="A58" s="24"/>
      <c r="B58" s="27"/>
      <c r="C58" s="27"/>
      <c r="D58" s="27"/>
      <c r="E58" s="27"/>
      <c r="F58" s="27"/>
      <c r="G58" s="22"/>
      <c r="H58" s="34"/>
      <c r="I58" s="33"/>
      <c r="J58" s="33"/>
      <c r="K58" s="33"/>
      <c r="L58" s="31"/>
      <c r="M58" s="31"/>
      <c r="N58" s="31"/>
      <c r="O58" s="29"/>
      <c r="P58" s="35"/>
    </row>
    <row r="59" spans="1:16" ht="18">
      <c r="A59" s="24"/>
      <c r="B59" s="27"/>
      <c r="C59" s="27"/>
      <c r="D59" s="27"/>
      <c r="E59" s="27"/>
      <c r="F59" s="27"/>
      <c r="G59" s="22"/>
      <c r="H59" s="34"/>
      <c r="I59" s="33"/>
      <c r="J59" s="33"/>
      <c r="K59" s="33"/>
      <c r="L59" s="31"/>
      <c r="M59" s="31"/>
      <c r="N59" s="31"/>
      <c r="O59" s="29"/>
      <c r="P59" s="35"/>
    </row>
  </sheetData>
  <sortState ref="B24:P25">
    <sortCondition ref="P24:P25"/>
  </sortState>
  <mergeCells count="1">
    <mergeCell ref="O6:P6"/>
  </mergeCells>
  <conditionalFormatting sqref="G10:P10 G11:G44 B10:B44 L10:P44">
    <cfRule type="containsText" dxfId="63" priority="10" operator="containsText" text="LG">
      <formula>NOT(ISERROR(SEARCH("LG",B10)))</formula>
    </cfRule>
  </conditionalFormatting>
  <conditionalFormatting sqref="G10:P10 G11:G44 L10:P44">
    <cfRule type="containsText" dxfId="62" priority="9" operator="containsText" text="AL">
      <formula>NOT(ISERROR(SEARCH("AL",G10)))</formula>
    </cfRule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5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T59"/>
  <sheetViews>
    <sheetView zoomScale="75" zoomScaleNormal="75" workbookViewId="0">
      <pane xSplit="14" ySplit="9" topLeftCell="O10" activePane="bottomRight" state="frozen"/>
      <selection pane="topRight" activeCell="R1" sqref="R1"/>
      <selection pane="bottomLeft" activeCell="A10" sqref="A10"/>
      <selection pane="bottomRight" activeCell="R15" sqref="R15"/>
    </sheetView>
  </sheetViews>
  <sheetFormatPr baseColWidth="10" defaultRowHeight="15"/>
  <cols>
    <col min="1" max="2" width="4.85546875" style="8" customWidth="1"/>
    <col min="3" max="3" width="16.42578125" style="8" customWidth="1"/>
    <col min="4" max="4" width="13.85546875" style="8" customWidth="1"/>
    <col min="5" max="5" width="26.7109375" style="8" customWidth="1"/>
    <col min="6" max="6" width="5" style="8" customWidth="1"/>
    <col min="7" max="8" width="10.7109375" style="8" customWidth="1"/>
    <col min="9" max="14" width="7.7109375" style="8" customWidth="1"/>
    <col min="15" max="15" width="7.7109375" style="9" customWidth="1"/>
    <col min="16" max="16" width="13.5703125" style="8" customWidth="1"/>
  </cols>
  <sheetData>
    <row r="1" spans="1:16" ht="28.5">
      <c r="A1" s="10" t="s">
        <v>0</v>
      </c>
      <c r="B1" s="10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71.25">
      <c r="A2" s="20" t="s">
        <v>307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ht="12.75">
      <c r="A3" s="2" t="s">
        <v>308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0"/>
    </row>
    <row r="4" spans="1:16" ht="62.25">
      <c r="A4" s="13"/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</row>
    <row r="5" spans="1:16">
      <c r="A5" s="16"/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8"/>
      <c r="P5" s="16"/>
    </row>
    <row r="6" spans="1:16" ht="27.75">
      <c r="A6" s="58" t="s">
        <v>122</v>
      </c>
      <c r="B6" s="11"/>
      <c r="C6" s="12"/>
      <c r="D6" s="11"/>
      <c r="E6" s="11"/>
      <c r="F6" s="11"/>
      <c r="G6" s="19"/>
      <c r="H6" s="19"/>
      <c r="I6" s="19"/>
      <c r="J6" s="19"/>
      <c r="K6" s="19"/>
      <c r="L6" s="19"/>
      <c r="M6" s="19"/>
      <c r="N6" s="19"/>
      <c r="O6" s="94">
        <f>SUM(P10:P19)</f>
        <v>983.89999999999986</v>
      </c>
      <c r="P6" s="95"/>
    </row>
    <row r="7" spans="1:16">
      <c r="A7" s="3"/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5"/>
      <c r="P7" s="3"/>
    </row>
    <row r="8" spans="1:16" ht="100.5">
      <c r="A8" s="36" t="s">
        <v>153</v>
      </c>
      <c r="B8" s="37" t="s">
        <v>125</v>
      </c>
      <c r="C8" s="38" t="s">
        <v>1</v>
      </c>
      <c r="D8" s="38" t="s">
        <v>2</v>
      </c>
      <c r="E8" s="38" t="s">
        <v>3</v>
      </c>
      <c r="F8" s="39" t="s">
        <v>310</v>
      </c>
      <c r="G8" s="62" t="s">
        <v>320</v>
      </c>
      <c r="H8" s="57" t="s">
        <v>4</v>
      </c>
      <c r="I8" s="54" t="s">
        <v>303</v>
      </c>
      <c r="J8" s="40" t="s">
        <v>304</v>
      </c>
      <c r="K8" s="40" t="s">
        <v>305</v>
      </c>
      <c r="L8" s="41" t="s">
        <v>154</v>
      </c>
      <c r="M8" s="41" t="s">
        <v>300</v>
      </c>
      <c r="N8" s="41" t="s">
        <v>301</v>
      </c>
      <c r="O8" s="41" t="s">
        <v>302</v>
      </c>
      <c r="P8" s="42" t="s">
        <v>306</v>
      </c>
    </row>
    <row r="9" spans="1:16">
      <c r="A9" s="1"/>
      <c r="B9" s="1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  <c r="P9" s="1"/>
    </row>
    <row r="10" spans="1:16" ht="24.95" customHeight="1">
      <c r="A10" s="43" t="s">
        <v>5</v>
      </c>
      <c r="B10" s="44">
        <v>712</v>
      </c>
      <c r="C10" s="45" t="s">
        <v>128</v>
      </c>
      <c r="D10" s="45" t="s">
        <v>243</v>
      </c>
      <c r="E10" s="45" t="s">
        <v>122</v>
      </c>
      <c r="F10" s="44" t="s">
        <v>314</v>
      </c>
      <c r="G10" s="61">
        <v>13601</v>
      </c>
      <c r="H10" s="56">
        <v>372</v>
      </c>
      <c r="I10" s="47">
        <v>16.100000000000001</v>
      </c>
      <c r="J10" s="47"/>
      <c r="K10" s="47"/>
      <c r="L10" s="53">
        <f t="shared" ref="L10:L24" si="0">SUM(400,-H10)</f>
        <v>28</v>
      </c>
      <c r="M10" s="48">
        <f t="shared" ref="M10:M24" si="1">I10</f>
        <v>16.100000000000001</v>
      </c>
      <c r="N10" s="48">
        <f t="shared" ref="N10:N24" si="2">J10*3</f>
        <v>0</v>
      </c>
      <c r="O10" s="44">
        <f t="shared" ref="O10:O24" si="3">K10/3</f>
        <v>0</v>
      </c>
      <c r="P10" s="86">
        <f t="shared" ref="P10:P24" si="4">SUM(L10:O10)</f>
        <v>44.1</v>
      </c>
    </row>
    <row r="11" spans="1:16" ht="24.95" customHeight="1">
      <c r="A11" s="43" t="s">
        <v>9</v>
      </c>
      <c r="B11" s="44">
        <v>709</v>
      </c>
      <c r="C11" s="44" t="s">
        <v>253</v>
      </c>
      <c r="D11" s="44" t="s">
        <v>188</v>
      </c>
      <c r="E11" s="45" t="s">
        <v>122</v>
      </c>
      <c r="F11" s="44" t="s">
        <v>311</v>
      </c>
      <c r="G11" s="61">
        <v>13018</v>
      </c>
      <c r="H11" s="56">
        <v>381</v>
      </c>
      <c r="I11" s="55"/>
      <c r="J11" s="47">
        <v>13.4</v>
      </c>
      <c r="K11" s="47"/>
      <c r="L11" s="53">
        <f t="shared" si="0"/>
        <v>19</v>
      </c>
      <c r="M11" s="48">
        <f t="shared" si="1"/>
        <v>0</v>
      </c>
      <c r="N11" s="48">
        <f t="shared" si="2"/>
        <v>40.200000000000003</v>
      </c>
      <c r="O11" s="44">
        <f t="shared" si="3"/>
        <v>0</v>
      </c>
      <c r="P11" s="86">
        <f t="shared" si="4"/>
        <v>59.2</v>
      </c>
    </row>
    <row r="12" spans="1:16" ht="24.95" customHeight="1">
      <c r="A12" s="43" t="s">
        <v>13</v>
      </c>
      <c r="B12" s="44">
        <v>710</v>
      </c>
      <c r="C12" s="44" t="s">
        <v>420</v>
      </c>
      <c r="D12" s="44" t="s">
        <v>421</v>
      </c>
      <c r="E12" s="45" t="s">
        <v>122</v>
      </c>
      <c r="F12" s="44" t="s">
        <v>314</v>
      </c>
      <c r="G12" s="61">
        <v>13255</v>
      </c>
      <c r="H12" s="56">
        <v>359</v>
      </c>
      <c r="I12" s="55">
        <v>21.8</v>
      </c>
      <c r="J12" s="47"/>
      <c r="K12" s="47"/>
      <c r="L12" s="53">
        <f t="shared" si="0"/>
        <v>41</v>
      </c>
      <c r="M12" s="48">
        <f t="shared" si="1"/>
        <v>21.8</v>
      </c>
      <c r="N12" s="48">
        <f t="shared" si="2"/>
        <v>0</v>
      </c>
      <c r="O12" s="44">
        <f t="shared" si="3"/>
        <v>0</v>
      </c>
      <c r="P12" s="86">
        <f t="shared" si="4"/>
        <v>62.8</v>
      </c>
    </row>
    <row r="13" spans="1:16" ht="24.95" customHeight="1">
      <c r="A13" s="43" t="s">
        <v>14</v>
      </c>
      <c r="B13" s="44">
        <v>705</v>
      </c>
      <c r="C13" s="45" t="s">
        <v>128</v>
      </c>
      <c r="D13" s="45" t="s">
        <v>129</v>
      </c>
      <c r="E13" s="45" t="s">
        <v>122</v>
      </c>
      <c r="F13" s="44" t="s">
        <v>314</v>
      </c>
      <c r="G13" s="61">
        <v>13094</v>
      </c>
      <c r="H13" s="56">
        <v>350</v>
      </c>
      <c r="I13" s="55">
        <v>18.600000000000001</v>
      </c>
      <c r="J13" s="47"/>
      <c r="K13" s="47"/>
      <c r="L13" s="53">
        <f t="shared" si="0"/>
        <v>50</v>
      </c>
      <c r="M13" s="48">
        <f t="shared" si="1"/>
        <v>18.600000000000001</v>
      </c>
      <c r="N13" s="48">
        <f t="shared" si="2"/>
        <v>0</v>
      </c>
      <c r="O13" s="44">
        <f t="shared" si="3"/>
        <v>0</v>
      </c>
      <c r="P13" s="86">
        <f t="shared" si="4"/>
        <v>68.599999999999994</v>
      </c>
    </row>
    <row r="14" spans="1:16" ht="24.95" customHeight="1">
      <c r="A14" s="43" t="s">
        <v>15</v>
      </c>
      <c r="B14" s="44">
        <v>702</v>
      </c>
      <c r="C14" s="45" t="s">
        <v>203</v>
      </c>
      <c r="D14" s="45" t="s">
        <v>152</v>
      </c>
      <c r="E14" s="45" t="s">
        <v>122</v>
      </c>
      <c r="F14" s="45" t="s">
        <v>314</v>
      </c>
      <c r="G14" s="61">
        <v>13114</v>
      </c>
      <c r="H14" s="56">
        <v>358</v>
      </c>
      <c r="I14" s="55">
        <v>42.3</v>
      </c>
      <c r="J14" s="47"/>
      <c r="K14" s="47"/>
      <c r="L14" s="53">
        <f t="shared" si="0"/>
        <v>42</v>
      </c>
      <c r="M14" s="48">
        <f t="shared" si="1"/>
        <v>42.3</v>
      </c>
      <c r="N14" s="48">
        <f t="shared" si="2"/>
        <v>0</v>
      </c>
      <c r="O14" s="44">
        <f t="shared" si="3"/>
        <v>0</v>
      </c>
      <c r="P14" s="86">
        <f t="shared" si="4"/>
        <v>84.3</v>
      </c>
    </row>
    <row r="15" spans="1:16" ht="24.95" customHeight="1">
      <c r="A15" s="43" t="s">
        <v>16</v>
      </c>
      <c r="B15" s="44">
        <v>704</v>
      </c>
      <c r="C15" s="46" t="s">
        <v>244</v>
      </c>
      <c r="D15" s="46" t="s">
        <v>248</v>
      </c>
      <c r="E15" s="45" t="s">
        <v>122</v>
      </c>
      <c r="F15" s="44" t="s">
        <v>314</v>
      </c>
      <c r="G15" s="61">
        <v>13483</v>
      </c>
      <c r="H15" s="56">
        <v>335</v>
      </c>
      <c r="I15" s="55">
        <v>35.5</v>
      </c>
      <c r="J15" s="47"/>
      <c r="K15" s="47"/>
      <c r="L15" s="53">
        <f t="shared" si="0"/>
        <v>65</v>
      </c>
      <c r="M15" s="48">
        <f t="shared" si="1"/>
        <v>35.5</v>
      </c>
      <c r="N15" s="48">
        <f t="shared" si="2"/>
        <v>0</v>
      </c>
      <c r="O15" s="44">
        <f t="shared" si="3"/>
        <v>0</v>
      </c>
      <c r="P15" s="86">
        <f t="shared" si="4"/>
        <v>100.5</v>
      </c>
    </row>
    <row r="16" spans="1:16" ht="24.95" customHeight="1">
      <c r="A16" s="43" t="s">
        <v>17</v>
      </c>
      <c r="B16" s="44">
        <v>706</v>
      </c>
      <c r="C16" s="44" t="s">
        <v>128</v>
      </c>
      <c r="D16" s="44" t="s">
        <v>331</v>
      </c>
      <c r="E16" s="45" t="s">
        <v>122</v>
      </c>
      <c r="F16" s="44" t="s">
        <v>314</v>
      </c>
      <c r="G16" s="61">
        <v>13327</v>
      </c>
      <c r="H16" s="56">
        <v>345</v>
      </c>
      <c r="I16" s="55">
        <v>51.8</v>
      </c>
      <c r="J16" s="47"/>
      <c r="K16" s="47"/>
      <c r="L16" s="53">
        <f t="shared" si="0"/>
        <v>55</v>
      </c>
      <c r="M16" s="48">
        <f t="shared" si="1"/>
        <v>51.8</v>
      </c>
      <c r="N16" s="48">
        <f t="shared" si="2"/>
        <v>0</v>
      </c>
      <c r="O16" s="44">
        <f t="shared" si="3"/>
        <v>0</v>
      </c>
      <c r="P16" s="86">
        <f t="shared" si="4"/>
        <v>106.8</v>
      </c>
    </row>
    <row r="17" spans="1:20" ht="24.95" customHeight="1">
      <c r="A17" s="43" t="s">
        <v>18</v>
      </c>
      <c r="B17" s="44">
        <v>711</v>
      </c>
      <c r="C17" s="44" t="s">
        <v>425</v>
      </c>
      <c r="D17" s="44" t="s">
        <v>424</v>
      </c>
      <c r="E17" s="45" t="s">
        <v>122</v>
      </c>
      <c r="F17" s="44" t="s">
        <v>314</v>
      </c>
      <c r="G17" s="61">
        <v>13767</v>
      </c>
      <c r="H17" s="56">
        <v>332</v>
      </c>
      <c r="I17" s="55">
        <v>72.099999999999994</v>
      </c>
      <c r="J17" s="47"/>
      <c r="K17" s="47"/>
      <c r="L17" s="53">
        <f t="shared" si="0"/>
        <v>68</v>
      </c>
      <c r="M17" s="48">
        <f t="shared" si="1"/>
        <v>72.099999999999994</v>
      </c>
      <c r="N17" s="48">
        <f t="shared" si="2"/>
        <v>0</v>
      </c>
      <c r="O17" s="44">
        <f t="shared" si="3"/>
        <v>0</v>
      </c>
      <c r="P17" s="86">
        <f t="shared" si="4"/>
        <v>140.1</v>
      </c>
      <c r="S17" s="23"/>
      <c r="T17" s="23"/>
    </row>
    <row r="18" spans="1:20" ht="24.95" customHeight="1">
      <c r="A18" s="43" t="s">
        <v>19</v>
      </c>
      <c r="B18" s="44">
        <v>701</v>
      </c>
      <c r="C18" s="45" t="s">
        <v>236</v>
      </c>
      <c r="D18" s="45" t="s">
        <v>135</v>
      </c>
      <c r="E18" s="45" t="s">
        <v>122</v>
      </c>
      <c r="F18" s="45" t="s">
        <v>12</v>
      </c>
      <c r="G18" s="61">
        <v>931</v>
      </c>
      <c r="H18" s="56">
        <v>360</v>
      </c>
      <c r="I18" s="55"/>
      <c r="J18" s="47"/>
      <c r="K18" s="47">
        <v>338.1</v>
      </c>
      <c r="L18" s="53">
        <f t="shared" si="0"/>
        <v>40</v>
      </c>
      <c r="M18" s="48">
        <f t="shared" si="1"/>
        <v>0</v>
      </c>
      <c r="N18" s="48">
        <f t="shared" si="2"/>
        <v>0</v>
      </c>
      <c r="O18" s="44">
        <f t="shared" si="3"/>
        <v>112.7</v>
      </c>
      <c r="P18" s="86">
        <f t="shared" si="4"/>
        <v>152.69999999999999</v>
      </c>
      <c r="S18" s="23"/>
      <c r="T18" s="23"/>
    </row>
    <row r="19" spans="1:20" ht="24.95" customHeight="1">
      <c r="A19" s="43" t="s">
        <v>20</v>
      </c>
      <c r="B19" s="44">
        <v>707</v>
      </c>
      <c r="C19" s="44" t="s">
        <v>332</v>
      </c>
      <c r="D19" s="44" t="s">
        <v>333</v>
      </c>
      <c r="E19" s="45" t="s">
        <v>122</v>
      </c>
      <c r="F19" s="44" t="s">
        <v>12</v>
      </c>
      <c r="G19" s="61">
        <v>811</v>
      </c>
      <c r="H19" s="56">
        <v>319</v>
      </c>
      <c r="I19" s="55"/>
      <c r="J19" s="47"/>
      <c r="K19" s="47">
        <v>251.4</v>
      </c>
      <c r="L19" s="53">
        <f t="shared" si="0"/>
        <v>81</v>
      </c>
      <c r="M19" s="48">
        <f t="shared" si="1"/>
        <v>0</v>
      </c>
      <c r="N19" s="48">
        <f t="shared" si="2"/>
        <v>0</v>
      </c>
      <c r="O19" s="44">
        <f t="shared" si="3"/>
        <v>83.8</v>
      </c>
      <c r="P19" s="86">
        <f t="shared" si="4"/>
        <v>164.8</v>
      </c>
      <c r="S19" s="23"/>
      <c r="T19" s="23"/>
    </row>
    <row r="20" spans="1:20" ht="24.95" customHeight="1">
      <c r="A20" s="43" t="s">
        <v>21</v>
      </c>
      <c r="B20" s="44">
        <v>708</v>
      </c>
      <c r="C20" s="44" t="s">
        <v>142</v>
      </c>
      <c r="D20" s="44" t="s">
        <v>149</v>
      </c>
      <c r="E20" s="45" t="s">
        <v>122</v>
      </c>
      <c r="F20" s="44" t="s">
        <v>12</v>
      </c>
      <c r="G20" s="61">
        <v>612</v>
      </c>
      <c r="H20" s="56">
        <v>269</v>
      </c>
      <c r="I20" s="55"/>
      <c r="J20" s="47"/>
      <c r="K20" s="47">
        <v>231.2</v>
      </c>
      <c r="L20" s="53">
        <f t="shared" si="0"/>
        <v>131</v>
      </c>
      <c r="M20" s="48">
        <f t="shared" si="1"/>
        <v>0</v>
      </c>
      <c r="N20" s="48">
        <f t="shared" si="2"/>
        <v>0</v>
      </c>
      <c r="O20" s="44">
        <f t="shared" si="3"/>
        <v>77.066666666666663</v>
      </c>
      <c r="P20" s="49">
        <f t="shared" si="4"/>
        <v>208.06666666666666</v>
      </c>
      <c r="S20" s="23"/>
      <c r="T20" s="23"/>
    </row>
    <row r="21" spans="1:20" ht="24.95" customHeight="1">
      <c r="A21" s="43" t="s">
        <v>22</v>
      </c>
      <c r="B21" s="44">
        <v>703</v>
      </c>
      <c r="C21" s="45" t="s">
        <v>244</v>
      </c>
      <c r="D21" s="45" t="s">
        <v>245</v>
      </c>
      <c r="E21" s="45" t="s">
        <v>122</v>
      </c>
      <c r="F21" s="44" t="s">
        <v>314</v>
      </c>
      <c r="G21" s="61">
        <v>13463</v>
      </c>
      <c r="H21" s="56">
        <v>305</v>
      </c>
      <c r="I21" s="55">
        <v>169.6</v>
      </c>
      <c r="J21" s="47"/>
      <c r="K21" s="47"/>
      <c r="L21" s="53">
        <f t="shared" si="0"/>
        <v>95</v>
      </c>
      <c r="M21" s="48">
        <f t="shared" si="1"/>
        <v>169.6</v>
      </c>
      <c r="N21" s="48">
        <f t="shared" si="2"/>
        <v>0</v>
      </c>
      <c r="O21" s="44">
        <f t="shared" si="3"/>
        <v>0</v>
      </c>
      <c r="P21" s="49">
        <f t="shared" si="4"/>
        <v>264.60000000000002</v>
      </c>
      <c r="S21" s="22"/>
      <c r="T21" s="22"/>
    </row>
    <row r="22" spans="1:20" ht="24.95" customHeight="1">
      <c r="A22" s="43" t="s">
        <v>23</v>
      </c>
      <c r="B22" s="44">
        <v>715</v>
      </c>
      <c r="C22" s="44" t="s">
        <v>430</v>
      </c>
      <c r="D22" s="44" t="s">
        <v>431</v>
      </c>
      <c r="E22" s="45" t="s">
        <v>122</v>
      </c>
      <c r="F22" s="44" t="s">
        <v>314</v>
      </c>
      <c r="G22" s="61">
        <v>13799</v>
      </c>
      <c r="H22" s="56">
        <v>268</v>
      </c>
      <c r="I22" s="55">
        <v>158.30000000000001</v>
      </c>
      <c r="J22" s="47"/>
      <c r="K22" s="47"/>
      <c r="L22" s="53">
        <f t="shared" si="0"/>
        <v>132</v>
      </c>
      <c r="M22" s="48">
        <f t="shared" si="1"/>
        <v>158.30000000000001</v>
      </c>
      <c r="N22" s="48">
        <f t="shared" si="2"/>
        <v>0</v>
      </c>
      <c r="O22" s="44">
        <f t="shared" si="3"/>
        <v>0</v>
      </c>
      <c r="P22" s="49">
        <f t="shared" si="4"/>
        <v>290.3</v>
      </c>
      <c r="S22" s="60"/>
      <c r="T22" s="60"/>
    </row>
    <row r="23" spans="1:20" ht="24.95" customHeight="1">
      <c r="A23" s="43" t="s">
        <v>24</v>
      </c>
      <c r="B23" s="44">
        <v>714</v>
      </c>
      <c r="C23" s="44" t="s">
        <v>428</v>
      </c>
      <c r="D23" s="44" t="s">
        <v>112</v>
      </c>
      <c r="E23" s="45" t="s">
        <v>122</v>
      </c>
      <c r="F23" s="44" t="s">
        <v>314</v>
      </c>
      <c r="G23" s="61">
        <v>13597</v>
      </c>
      <c r="H23" s="56">
        <v>241</v>
      </c>
      <c r="I23" s="55">
        <v>184.2</v>
      </c>
      <c r="J23" s="47"/>
      <c r="K23" s="47"/>
      <c r="L23" s="53">
        <f t="shared" si="0"/>
        <v>159</v>
      </c>
      <c r="M23" s="48">
        <f t="shared" si="1"/>
        <v>184.2</v>
      </c>
      <c r="N23" s="48">
        <f t="shared" si="2"/>
        <v>0</v>
      </c>
      <c r="O23" s="44">
        <f t="shared" si="3"/>
        <v>0</v>
      </c>
      <c r="P23" s="49">
        <f t="shared" si="4"/>
        <v>343.2</v>
      </c>
    </row>
    <row r="24" spans="1:20" ht="24.95" customHeight="1">
      <c r="A24" s="43" t="s">
        <v>25</v>
      </c>
      <c r="B24" s="44">
        <v>713</v>
      </c>
      <c r="C24" s="44" t="s">
        <v>426</v>
      </c>
      <c r="D24" s="44" t="s">
        <v>427</v>
      </c>
      <c r="E24" s="45" t="s">
        <v>122</v>
      </c>
      <c r="F24" s="44" t="s">
        <v>314</v>
      </c>
      <c r="G24" s="61">
        <v>13787</v>
      </c>
      <c r="H24" s="56">
        <v>267</v>
      </c>
      <c r="I24" s="55">
        <v>219.9</v>
      </c>
      <c r="J24" s="47"/>
      <c r="K24" s="47"/>
      <c r="L24" s="53">
        <f t="shared" si="0"/>
        <v>133</v>
      </c>
      <c r="M24" s="48">
        <f t="shared" si="1"/>
        <v>219.9</v>
      </c>
      <c r="N24" s="48">
        <f t="shared" si="2"/>
        <v>0</v>
      </c>
      <c r="O24" s="44">
        <f t="shared" si="3"/>
        <v>0</v>
      </c>
      <c r="P24" s="49">
        <f t="shared" si="4"/>
        <v>352.9</v>
      </c>
    </row>
    <row r="25" spans="1:20" ht="24.95" customHeight="1">
      <c r="A25" s="84"/>
      <c r="B25" s="79"/>
      <c r="C25" s="79"/>
      <c r="D25" s="79"/>
      <c r="E25" s="21"/>
      <c r="F25" s="79"/>
      <c r="G25" s="22"/>
      <c r="H25" s="80"/>
      <c r="I25" s="33"/>
      <c r="J25" s="33"/>
      <c r="K25" s="33"/>
      <c r="L25" s="81"/>
      <c r="M25" s="82"/>
      <c r="N25" s="82"/>
      <c r="O25" s="79"/>
      <c r="P25" s="83"/>
    </row>
    <row r="26" spans="1:20" ht="24.95" customHeight="1">
      <c r="A26" s="78"/>
      <c r="B26" s="79"/>
      <c r="C26" s="23"/>
      <c r="D26" s="23"/>
      <c r="E26" s="21"/>
      <c r="F26" s="23"/>
      <c r="G26" s="22"/>
      <c r="H26" s="80"/>
      <c r="I26" s="33"/>
      <c r="J26" s="33"/>
      <c r="K26" s="33"/>
      <c r="L26" s="81"/>
      <c r="M26" s="82"/>
      <c r="N26" s="82"/>
      <c r="O26" s="79"/>
      <c r="P26" s="83"/>
    </row>
    <row r="27" spans="1:20" ht="24.95" customHeight="1">
      <c r="A27" s="78"/>
      <c r="B27" s="79"/>
      <c r="C27" s="23"/>
      <c r="D27" s="23"/>
      <c r="E27" s="21"/>
      <c r="F27" s="23"/>
      <c r="G27" s="22"/>
      <c r="H27" s="80"/>
      <c r="I27" s="33"/>
      <c r="J27" s="33"/>
      <c r="K27" s="33"/>
      <c r="L27" s="81"/>
      <c r="M27" s="82"/>
      <c r="N27" s="82"/>
      <c r="O27" s="79"/>
      <c r="P27" s="83"/>
    </row>
    <row r="28" spans="1:20" ht="24.95" customHeight="1">
      <c r="A28" s="78"/>
      <c r="B28" s="79"/>
      <c r="C28" s="21"/>
      <c r="D28" s="21"/>
      <c r="E28" s="21"/>
      <c r="F28" s="21"/>
      <c r="G28" s="22"/>
      <c r="H28" s="80"/>
      <c r="I28" s="33"/>
      <c r="J28" s="33"/>
      <c r="K28" s="33"/>
      <c r="L28" s="81"/>
      <c r="M28" s="82"/>
      <c r="N28" s="82"/>
      <c r="O28" s="79"/>
      <c r="P28" s="83"/>
    </row>
    <row r="29" spans="1:20" ht="24.95" customHeight="1">
      <c r="A29" s="78"/>
      <c r="B29" s="79"/>
      <c r="C29" s="23"/>
      <c r="D29" s="23"/>
      <c r="E29" s="21"/>
      <c r="F29" s="23"/>
      <c r="G29" s="22"/>
      <c r="H29" s="80"/>
      <c r="I29" s="33"/>
      <c r="J29" s="33"/>
      <c r="K29" s="33"/>
      <c r="L29" s="81"/>
      <c r="M29" s="82"/>
      <c r="N29" s="82"/>
      <c r="O29" s="79"/>
      <c r="P29" s="83"/>
    </row>
    <row r="30" spans="1:20" ht="24.95" customHeight="1">
      <c r="A30" s="78"/>
      <c r="B30" s="79"/>
      <c r="C30" s="23"/>
      <c r="D30" s="23"/>
      <c r="E30" s="21"/>
      <c r="F30" s="23"/>
      <c r="G30" s="22"/>
      <c r="H30" s="80"/>
      <c r="I30" s="33"/>
      <c r="J30" s="33"/>
      <c r="K30" s="33"/>
      <c r="L30" s="81"/>
      <c r="M30" s="82"/>
      <c r="N30" s="82"/>
      <c r="O30" s="79"/>
      <c r="P30" s="83"/>
    </row>
    <row r="31" spans="1:20" ht="24.95" customHeight="1">
      <c r="A31" s="78"/>
      <c r="B31" s="79"/>
      <c r="C31" s="23"/>
      <c r="D31" s="23"/>
      <c r="E31" s="21"/>
      <c r="F31" s="23"/>
      <c r="G31" s="22"/>
      <c r="H31" s="80"/>
      <c r="I31" s="33"/>
      <c r="J31" s="33"/>
      <c r="K31" s="33"/>
      <c r="L31" s="81"/>
      <c r="M31" s="82"/>
      <c r="N31" s="82"/>
      <c r="O31" s="79"/>
      <c r="P31" s="83"/>
    </row>
    <row r="32" spans="1:20" ht="24.95" customHeight="1">
      <c r="A32" s="78"/>
      <c r="B32" s="79"/>
      <c r="C32" s="23"/>
      <c r="D32" s="23"/>
      <c r="E32" s="21"/>
      <c r="F32" s="23"/>
      <c r="G32" s="22"/>
      <c r="H32" s="80"/>
      <c r="I32" s="33"/>
      <c r="J32" s="33"/>
      <c r="K32" s="33"/>
      <c r="L32" s="81"/>
      <c r="M32" s="82"/>
      <c r="N32" s="82"/>
      <c r="O32" s="79"/>
      <c r="P32" s="83"/>
    </row>
    <row r="33" spans="1:16" ht="24.95" customHeight="1">
      <c r="A33" s="78"/>
      <c r="B33" s="79"/>
      <c r="C33" s="23"/>
      <c r="D33" s="23"/>
      <c r="E33" s="21"/>
      <c r="F33" s="23"/>
      <c r="G33" s="22"/>
      <c r="H33" s="80"/>
      <c r="I33" s="33"/>
      <c r="J33" s="33"/>
      <c r="K33" s="33"/>
      <c r="L33" s="81"/>
      <c r="M33" s="82"/>
      <c r="N33" s="82"/>
      <c r="O33" s="79"/>
      <c r="P33" s="83"/>
    </row>
    <row r="34" spans="1:16" ht="24.95" customHeight="1">
      <c r="A34" s="78"/>
      <c r="B34" s="79"/>
      <c r="C34" s="23"/>
      <c r="D34" s="23"/>
      <c r="E34" s="21"/>
      <c r="F34" s="23"/>
      <c r="G34" s="22"/>
      <c r="H34" s="80"/>
      <c r="I34" s="33"/>
      <c r="J34" s="33"/>
      <c r="K34" s="33"/>
      <c r="L34" s="81"/>
      <c r="M34" s="82"/>
      <c r="N34" s="82"/>
      <c r="O34" s="79"/>
      <c r="P34" s="83"/>
    </row>
    <row r="35" spans="1:16" ht="24.95" customHeight="1">
      <c r="A35" s="78"/>
      <c r="B35" s="79"/>
      <c r="C35" s="23"/>
      <c r="D35" s="23"/>
      <c r="E35" s="21"/>
      <c r="F35" s="23"/>
      <c r="G35" s="22"/>
      <c r="H35" s="80"/>
      <c r="I35" s="33"/>
      <c r="J35" s="33"/>
      <c r="K35" s="33"/>
      <c r="L35" s="81"/>
      <c r="M35" s="82"/>
      <c r="N35" s="82"/>
      <c r="O35" s="79"/>
      <c r="P35" s="83"/>
    </row>
    <row r="36" spans="1:16" ht="24.95" customHeight="1">
      <c r="A36" s="78"/>
      <c r="B36" s="79"/>
      <c r="C36" s="23"/>
      <c r="D36" s="23"/>
      <c r="E36" s="21"/>
      <c r="F36" s="23"/>
      <c r="G36" s="22"/>
      <c r="H36" s="80"/>
      <c r="I36" s="33"/>
      <c r="J36" s="33"/>
      <c r="K36" s="33"/>
      <c r="L36" s="81"/>
      <c r="M36" s="82"/>
      <c r="N36" s="82"/>
      <c r="O36" s="79"/>
      <c r="P36" s="83"/>
    </row>
    <row r="37" spans="1:16" ht="24.95" customHeight="1">
      <c r="A37" s="78"/>
      <c r="B37" s="79"/>
      <c r="C37" s="23"/>
      <c r="D37" s="23"/>
      <c r="E37" s="21"/>
      <c r="F37" s="23"/>
      <c r="G37" s="22"/>
      <c r="H37" s="80"/>
      <c r="I37" s="33"/>
      <c r="J37" s="33"/>
      <c r="K37" s="33"/>
      <c r="L37" s="81"/>
      <c r="M37" s="82"/>
      <c r="N37" s="82"/>
      <c r="O37" s="79"/>
      <c r="P37" s="83"/>
    </row>
    <row r="38" spans="1:16" ht="24.95" customHeight="1">
      <c r="A38" s="78"/>
      <c r="B38" s="79"/>
      <c r="C38" s="23"/>
      <c r="D38" s="23"/>
      <c r="E38" s="21"/>
      <c r="F38" s="23"/>
      <c r="G38" s="22"/>
      <c r="H38" s="80"/>
      <c r="I38" s="33"/>
      <c r="J38" s="33"/>
      <c r="K38" s="33"/>
      <c r="L38" s="81"/>
      <c r="M38" s="82"/>
      <c r="N38" s="82"/>
      <c r="O38" s="79"/>
      <c r="P38" s="83"/>
    </row>
    <row r="39" spans="1:16" ht="24.95" customHeight="1">
      <c r="A39" s="78"/>
      <c r="B39" s="79"/>
      <c r="C39" s="23"/>
      <c r="D39" s="23"/>
      <c r="E39" s="21"/>
      <c r="F39" s="23"/>
      <c r="G39" s="22"/>
      <c r="H39" s="80"/>
      <c r="I39" s="33"/>
      <c r="J39" s="33"/>
      <c r="K39" s="33"/>
      <c r="L39" s="81"/>
      <c r="M39" s="82"/>
      <c r="N39" s="82"/>
      <c r="O39" s="79"/>
      <c r="P39" s="83"/>
    </row>
    <row r="40" spans="1:16" ht="24.95" customHeight="1">
      <c r="A40" s="78"/>
      <c r="B40" s="79"/>
      <c r="C40" s="23"/>
      <c r="D40" s="23"/>
      <c r="E40" s="21"/>
      <c r="F40" s="23"/>
      <c r="G40" s="22"/>
      <c r="H40" s="80"/>
      <c r="I40" s="33"/>
      <c r="J40" s="33"/>
      <c r="K40" s="33"/>
      <c r="L40" s="81"/>
      <c r="M40" s="82"/>
      <c r="N40" s="82"/>
      <c r="O40" s="79"/>
      <c r="P40" s="83"/>
    </row>
    <row r="41" spans="1:16" ht="24.95" customHeight="1">
      <c r="A41" s="78"/>
      <c r="B41" s="79"/>
      <c r="C41" s="23"/>
      <c r="D41" s="23"/>
      <c r="E41" s="21"/>
      <c r="F41" s="23"/>
      <c r="G41" s="22"/>
      <c r="H41" s="80"/>
      <c r="I41" s="33"/>
      <c r="J41" s="33"/>
      <c r="K41" s="33"/>
      <c r="L41" s="81"/>
      <c r="M41" s="82"/>
      <c r="N41" s="82"/>
      <c r="O41" s="79"/>
      <c r="P41" s="83"/>
    </row>
    <row r="42" spans="1:16" ht="24.95" customHeight="1">
      <c r="A42" s="78"/>
      <c r="B42" s="79"/>
      <c r="C42" s="22"/>
      <c r="D42" s="22"/>
      <c r="E42" s="21"/>
      <c r="F42" s="22"/>
      <c r="G42" s="22"/>
      <c r="H42" s="80"/>
      <c r="I42" s="33"/>
      <c r="J42" s="33"/>
      <c r="K42" s="33"/>
      <c r="L42" s="81"/>
      <c r="M42" s="82"/>
      <c r="N42" s="82"/>
      <c r="O42" s="79"/>
      <c r="P42" s="83"/>
    </row>
    <row r="43" spans="1:16" ht="24.95" customHeight="1">
      <c r="A43" s="78"/>
      <c r="B43" s="79"/>
      <c r="C43" s="23"/>
      <c r="D43" s="23"/>
      <c r="E43" s="21"/>
      <c r="F43" s="23"/>
      <c r="G43" s="22"/>
      <c r="H43" s="80"/>
      <c r="I43" s="33"/>
      <c r="J43" s="33"/>
      <c r="K43" s="33"/>
      <c r="L43" s="81"/>
      <c r="M43" s="82"/>
      <c r="N43" s="82"/>
      <c r="O43" s="79"/>
      <c r="P43" s="83"/>
    </row>
    <row r="44" spans="1:16" ht="24.95" customHeight="1">
      <c r="A44" s="78"/>
      <c r="B44" s="79"/>
      <c r="C44" s="23"/>
      <c r="D44" s="23"/>
      <c r="E44" s="21"/>
      <c r="F44" s="23"/>
      <c r="G44" s="22"/>
      <c r="H44" s="80"/>
      <c r="I44" s="33"/>
      <c r="J44" s="33"/>
      <c r="K44" s="33"/>
      <c r="L44" s="81"/>
      <c r="M44" s="82"/>
      <c r="N44" s="82"/>
      <c r="O44" s="79"/>
      <c r="P44" s="83"/>
    </row>
    <row r="45" spans="1:16" ht="18">
      <c r="A45" s="78"/>
      <c r="B45" s="78"/>
      <c r="C45" s="23"/>
      <c r="D45" s="23"/>
      <c r="E45" s="23"/>
      <c r="F45" s="23"/>
      <c r="G45" s="22"/>
      <c r="H45" s="34"/>
      <c r="I45" s="33"/>
      <c r="J45" s="33"/>
      <c r="K45" s="33"/>
      <c r="L45" s="82"/>
      <c r="M45" s="82"/>
      <c r="N45" s="82"/>
      <c r="O45" s="79"/>
      <c r="P45" s="83"/>
    </row>
    <row r="46" spans="1:16" ht="18">
      <c r="A46" s="24"/>
      <c r="B46" s="78"/>
      <c r="C46" s="23"/>
      <c r="D46" s="23"/>
      <c r="E46" s="23"/>
      <c r="F46" s="23"/>
      <c r="G46" s="22"/>
      <c r="H46" s="34"/>
      <c r="I46" s="33"/>
      <c r="J46" s="33"/>
      <c r="K46" s="33"/>
      <c r="L46" s="82"/>
      <c r="M46" s="82"/>
      <c r="N46" s="82"/>
      <c r="O46" s="79"/>
      <c r="P46" s="83"/>
    </row>
    <row r="47" spans="1:16" ht="18">
      <c r="A47" s="24"/>
      <c r="B47" s="23"/>
      <c r="C47" s="23"/>
      <c r="D47" s="23"/>
      <c r="E47" s="23"/>
      <c r="F47" s="23"/>
      <c r="G47" s="22"/>
      <c r="H47" s="34"/>
      <c r="I47" s="33"/>
      <c r="J47" s="33"/>
      <c r="K47" s="33"/>
      <c r="L47" s="82"/>
      <c r="M47" s="82"/>
      <c r="N47" s="82"/>
      <c r="O47" s="79"/>
      <c r="P47" s="83"/>
    </row>
    <row r="48" spans="1:16" ht="18">
      <c r="A48" s="24"/>
      <c r="B48" s="23"/>
      <c r="C48" s="23"/>
      <c r="D48" s="23"/>
      <c r="E48" s="23"/>
      <c r="F48" s="23"/>
      <c r="G48" s="22"/>
      <c r="H48" s="34"/>
      <c r="I48" s="33"/>
      <c r="J48" s="33"/>
      <c r="K48" s="33"/>
      <c r="L48" s="82"/>
      <c r="M48" s="82"/>
      <c r="N48" s="82"/>
      <c r="O48" s="79"/>
      <c r="P48" s="83"/>
    </row>
    <row r="49" spans="1:16" ht="18">
      <c r="A49" s="24"/>
      <c r="B49" s="27"/>
      <c r="C49" s="27"/>
      <c r="D49" s="27"/>
      <c r="E49" s="23"/>
      <c r="F49" s="23"/>
      <c r="G49" s="22"/>
      <c r="H49" s="34"/>
      <c r="I49" s="33"/>
      <c r="J49" s="33"/>
      <c r="K49" s="33"/>
      <c r="L49" s="31"/>
      <c r="M49" s="31"/>
      <c r="N49" s="31"/>
      <c r="O49" s="29"/>
      <c r="P49" s="35"/>
    </row>
    <row r="50" spans="1:16" ht="18">
      <c r="A50" s="24"/>
      <c r="B50" s="27"/>
      <c r="C50" s="27"/>
      <c r="D50" s="27"/>
      <c r="E50" s="27"/>
      <c r="F50" s="27"/>
      <c r="G50" s="22"/>
      <c r="H50" s="34"/>
      <c r="I50" s="33"/>
      <c r="J50" s="33"/>
      <c r="K50" s="33"/>
      <c r="L50" s="31"/>
      <c r="M50" s="31"/>
      <c r="N50" s="31"/>
      <c r="O50" s="29"/>
      <c r="P50" s="35"/>
    </row>
    <row r="51" spans="1:16" ht="18">
      <c r="A51" s="24"/>
      <c r="B51" s="27"/>
      <c r="C51" s="27"/>
      <c r="D51" s="27"/>
      <c r="E51" s="27"/>
      <c r="F51" s="27"/>
      <c r="G51" s="22"/>
      <c r="H51" s="34"/>
      <c r="I51" s="33"/>
      <c r="J51" s="33"/>
      <c r="K51" s="33"/>
      <c r="L51" s="31"/>
      <c r="M51" s="31"/>
      <c r="N51" s="31"/>
      <c r="O51" s="29"/>
      <c r="P51" s="35"/>
    </row>
    <row r="52" spans="1:16" ht="18">
      <c r="A52" s="24"/>
      <c r="B52" s="27"/>
      <c r="C52" s="27"/>
      <c r="D52" s="27"/>
      <c r="E52" s="27"/>
      <c r="F52" s="27"/>
      <c r="G52" s="22"/>
      <c r="H52" s="34"/>
      <c r="I52" s="33"/>
      <c r="J52" s="33"/>
      <c r="K52" s="33"/>
      <c r="L52" s="31"/>
      <c r="M52" s="31"/>
      <c r="N52" s="31"/>
      <c r="O52" s="29"/>
      <c r="P52" s="35"/>
    </row>
    <row r="53" spans="1:16" ht="18">
      <c r="A53" s="24"/>
      <c r="B53" s="27"/>
      <c r="C53" s="27"/>
      <c r="D53" s="27"/>
      <c r="E53" s="27"/>
      <c r="F53" s="27"/>
      <c r="G53" s="22"/>
      <c r="H53" s="34"/>
      <c r="I53" s="33"/>
      <c r="J53" s="33"/>
      <c r="K53" s="33"/>
      <c r="L53" s="31"/>
      <c r="M53" s="31"/>
      <c r="N53" s="31"/>
      <c r="O53" s="29"/>
      <c r="P53" s="35"/>
    </row>
    <row r="54" spans="1:16" ht="18">
      <c r="A54" s="24"/>
      <c r="B54" s="27"/>
      <c r="C54" s="27"/>
      <c r="D54" s="27"/>
      <c r="E54" s="27"/>
      <c r="F54" s="27"/>
      <c r="G54" s="22"/>
      <c r="H54" s="34"/>
      <c r="I54" s="33"/>
      <c r="J54" s="33"/>
      <c r="K54" s="33"/>
      <c r="L54" s="31"/>
      <c r="M54" s="31"/>
      <c r="N54" s="31"/>
      <c r="O54" s="29"/>
      <c r="P54" s="35"/>
    </row>
    <row r="55" spans="1:16" ht="18">
      <c r="A55" s="24"/>
      <c r="B55" s="27"/>
      <c r="C55" s="27"/>
      <c r="D55" s="27"/>
      <c r="E55" s="27"/>
      <c r="F55" s="27"/>
      <c r="G55" s="22"/>
      <c r="H55" s="34"/>
      <c r="I55" s="33"/>
      <c r="J55" s="33"/>
      <c r="K55" s="33"/>
      <c r="L55" s="31"/>
      <c r="M55" s="31"/>
      <c r="N55" s="31"/>
      <c r="O55" s="29"/>
      <c r="P55" s="35"/>
    </row>
    <row r="56" spans="1:16" ht="18">
      <c r="A56" s="24"/>
      <c r="B56" s="27"/>
      <c r="C56" s="27"/>
      <c r="D56" s="27"/>
      <c r="E56" s="27"/>
      <c r="F56" s="27"/>
      <c r="G56" s="22"/>
      <c r="H56" s="34"/>
      <c r="I56" s="33"/>
      <c r="J56" s="33"/>
      <c r="K56" s="33"/>
      <c r="L56" s="31"/>
      <c r="M56" s="31"/>
      <c r="N56" s="31"/>
      <c r="O56" s="29"/>
      <c r="P56" s="35"/>
    </row>
    <row r="57" spans="1:16" ht="18">
      <c r="A57" s="24"/>
      <c r="B57" s="27"/>
      <c r="C57" s="27"/>
      <c r="D57" s="27"/>
      <c r="E57" s="27"/>
      <c r="F57" s="27"/>
      <c r="G57" s="22"/>
      <c r="H57" s="34"/>
      <c r="I57" s="33"/>
      <c r="J57" s="33"/>
      <c r="K57" s="33"/>
      <c r="L57" s="31"/>
      <c r="M57" s="31"/>
      <c r="N57" s="31"/>
      <c r="O57" s="29"/>
      <c r="P57" s="35"/>
    </row>
    <row r="58" spans="1:16" ht="18">
      <c r="A58" s="24"/>
      <c r="B58" s="27"/>
      <c r="C58" s="27"/>
      <c r="D58" s="27"/>
      <c r="E58" s="27"/>
      <c r="F58" s="27"/>
      <c r="G58" s="22"/>
      <c r="H58" s="34"/>
      <c r="I58" s="33"/>
      <c r="J58" s="33"/>
      <c r="K58" s="33"/>
      <c r="L58" s="31"/>
      <c r="M58" s="31"/>
      <c r="N58" s="31"/>
      <c r="O58" s="29"/>
      <c r="P58" s="35"/>
    </row>
    <row r="59" spans="1:16" ht="18">
      <c r="A59" s="24"/>
      <c r="B59" s="27"/>
      <c r="C59" s="27"/>
      <c r="D59" s="27"/>
      <c r="E59" s="27"/>
      <c r="F59" s="27"/>
      <c r="G59" s="22"/>
      <c r="H59" s="34"/>
      <c r="I59" s="33"/>
      <c r="J59" s="33"/>
      <c r="K59" s="33"/>
      <c r="L59" s="31"/>
      <c r="M59" s="31"/>
      <c r="N59" s="31"/>
      <c r="O59" s="29"/>
      <c r="P59" s="35"/>
    </row>
  </sheetData>
  <sortState ref="B10:P24">
    <sortCondition ref="P10:P24"/>
  </sortState>
  <mergeCells count="1">
    <mergeCell ref="O6:P6"/>
  </mergeCells>
  <conditionalFormatting sqref="I10:P10 B10:B44 G10:G44 L10:P44">
    <cfRule type="containsText" dxfId="61" priority="10" operator="containsText" text="LG">
      <formula>NOT(ISERROR(SEARCH("LG",B10)))</formula>
    </cfRule>
  </conditionalFormatting>
  <conditionalFormatting sqref="I10:P10 G10:G44 L10:P44">
    <cfRule type="containsText" dxfId="60" priority="9" operator="containsText" text="AL">
      <formula>NOT(ISERROR(SEARCH("AL",G10)))</formula>
    </cfRule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5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Q59"/>
  <sheetViews>
    <sheetView zoomScale="75" zoomScaleNormal="75" workbookViewId="0">
      <pane xSplit="14" ySplit="9" topLeftCell="O10" activePane="bottomRight" state="frozen"/>
      <selection pane="topRight" activeCell="R1" sqref="R1"/>
      <selection pane="bottomLeft" activeCell="A10" sqref="A10"/>
      <selection pane="bottomRight" activeCell="P29" sqref="P29"/>
    </sheetView>
  </sheetViews>
  <sheetFormatPr baseColWidth="10" defaultRowHeight="15"/>
  <cols>
    <col min="1" max="2" width="4.85546875" style="8" customWidth="1"/>
    <col min="3" max="3" width="16.42578125" style="8" customWidth="1"/>
    <col min="4" max="4" width="13.85546875" style="8" customWidth="1"/>
    <col min="5" max="5" width="26.7109375" style="8" customWidth="1"/>
    <col min="6" max="6" width="5" style="8" customWidth="1"/>
    <col min="7" max="8" width="10.7109375" style="8" customWidth="1"/>
    <col min="9" max="14" width="7.7109375" style="8" customWidth="1"/>
    <col min="15" max="15" width="7.7109375" style="9" customWidth="1"/>
    <col min="16" max="16" width="13.5703125" style="8" customWidth="1"/>
  </cols>
  <sheetData>
    <row r="1" spans="1:16" ht="28.5">
      <c r="A1" s="10" t="s">
        <v>0</v>
      </c>
      <c r="B1" s="10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71.25">
      <c r="A2" s="20" t="s">
        <v>307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ht="12.75">
      <c r="A3" s="2" t="s">
        <v>308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0"/>
    </row>
    <row r="4" spans="1:16" ht="62.25">
      <c r="A4" s="13"/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</row>
    <row r="5" spans="1:16">
      <c r="A5" s="16"/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8"/>
      <c r="P5" s="16"/>
    </row>
    <row r="6" spans="1:16" ht="27.75">
      <c r="A6" s="58" t="s">
        <v>321</v>
      </c>
      <c r="B6" s="11"/>
      <c r="C6" s="12"/>
      <c r="D6" s="11"/>
      <c r="E6" s="11"/>
      <c r="F6" s="11"/>
      <c r="G6" s="19"/>
      <c r="H6" s="19"/>
      <c r="I6" s="19"/>
      <c r="J6" s="19"/>
      <c r="K6" s="19"/>
      <c r="L6" s="19"/>
      <c r="M6" s="19"/>
      <c r="N6" s="19"/>
      <c r="O6" s="94">
        <f>SUM(P10:P19)</f>
        <v>940.5</v>
      </c>
      <c r="P6" s="95"/>
    </row>
    <row r="7" spans="1:16">
      <c r="A7" s="3"/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5"/>
      <c r="P7" s="3"/>
    </row>
    <row r="8" spans="1:16" ht="80.25">
      <c r="A8" s="36" t="s">
        <v>153</v>
      </c>
      <c r="B8" s="37" t="s">
        <v>125</v>
      </c>
      <c r="C8" s="38" t="s">
        <v>1</v>
      </c>
      <c r="D8" s="38" t="s">
        <v>2</v>
      </c>
      <c r="E8" s="38" t="s">
        <v>3</v>
      </c>
      <c r="F8" s="39" t="s">
        <v>310</v>
      </c>
      <c r="G8" s="62" t="s">
        <v>320</v>
      </c>
      <c r="H8" s="57" t="s">
        <v>4</v>
      </c>
      <c r="I8" s="54" t="s">
        <v>303</v>
      </c>
      <c r="J8" s="40" t="s">
        <v>304</v>
      </c>
      <c r="K8" s="40" t="s">
        <v>305</v>
      </c>
      <c r="L8" s="41" t="s">
        <v>154</v>
      </c>
      <c r="M8" s="41" t="s">
        <v>300</v>
      </c>
      <c r="N8" s="41" t="s">
        <v>301</v>
      </c>
      <c r="O8" s="41" t="s">
        <v>302</v>
      </c>
      <c r="P8" s="42" t="s">
        <v>306</v>
      </c>
    </row>
    <row r="9" spans="1:16">
      <c r="A9" s="1"/>
      <c r="B9" s="1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  <c r="P9" s="1"/>
    </row>
    <row r="10" spans="1:16" ht="24.95" customHeight="1">
      <c r="A10" s="43" t="s">
        <v>5</v>
      </c>
      <c r="B10" s="44">
        <v>802</v>
      </c>
      <c r="C10" s="44" t="s">
        <v>239</v>
      </c>
      <c r="D10" s="44" t="s">
        <v>112</v>
      </c>
      <c r="E10" s="44" t="s">
        <v>124</v>
      </c>
      <c r="F10" s="45" t="s">
        <v>311</v>
      </c>
      <c r="G10" s="61">
        <v>13150</v>
      </c>
      <c r="H10" s="56">
        <v>378</v>
      </c>
      <c r="I10" s="47"/>
      <c r="J10" s="47">
        <v>5</v>
      </c>
      <c r="K10" s="47"/>
      <c r="L10" s="53">
        <f t="shared" ref="L10:L28" si="0">SUM(400,-H10)</f>
        <v>22</v>
      </c>
      <c r="M10" s="48">
        <f t="shared" ref="M10:M28" si="1">I10</f>
        <v>0</v>
      </c>
      <c r="N10" s="48">
        <f t="shared" ref="N10:N28" si="2">J10*3</f>
        <v>15</v>
      </c>
      <c r="O10" s="44">
        <f t="shared" ref="O10:O28" si="3">K10/3</f>
        <v>0</v>
      </c>
      <c r="P10" s="59">
        <f t="shared" ref="P10:P28" si="4">SUM(L10:O10)</f>
        <v>37</v>
      </c>
    </row>
    <row r="11" spans="1:16" ht="24.95" customHeight="1">
      <c r="A11" s="43" t="s">
        <v>9</v>
      </c>
      <c r="B11" s="44">
        <v>807</v>
      </c>
      <c r="C11" s="44" t="s">
        <v>132</v>
      </c>
      <c r="D11" s="44" t="s">
        <v>148</v>
      </c>
      <c r="E11" s="44" t="s">
        <v>124</v>
      </c>
      <c r="F11" s="44" t="s">
        <v>311</v>
      </c>
      <c r="G11" s="61">
        <v>13242</v>
      </c>
      <c r="H11" s="56">
        <v>399</v>
      </c>
      <c r="I11" s="47"/>
      <c r="J11" s="47">
        <v>12.8</v>
      </c>
      <c r="K11" s="47"/>
      <c r="L11" s="53">
        <f t="shared" si="0"/>
        <v>1</v>
      </c>
      <c r="M11" s="48">
        <f t="shared" si="1"/>
        <v>0</v>
      </c>
      <c r="N11" s="48">
        <f t="shared" si="2"/>
        <v>38.400000000000006</v>
      </c>
      <c r="O11" s="44">
        <f t="shared" si="3"/>
        <v>0</v>
      </c>
      <c r="P11" s="59">
        <f t="shared" si="4"/>
        <v>39.400000000000006</v>
      </c>
    </row>
    <row r="12" spans="1:16" ht="24.95" customHeight="1">
      <c r="A12" s="43" t="s">
        <v>13</v>
      </c>
      <c r="B12" s="44">
        <v>815</v>
      </c>
      <c r="C12" s="44" t="s">
        <v>207</v>
      </c>
      <c r="D12" s="44" t="s">
        <v>208</v>
      </c>
      <c r="E12" s="44" t="s">
        <v>124</v>
      </c>
      <c r="F12" s="44" t="s">
        <v>311</v>
      </c>
      <c r="G12" s="61">
        <v>13271</v>
      </c>
      <c r="H12" s="56">
        <v>377</v>
      </c>
      <c r="I12" s="47"/>
      <c r="J12" s="47">
        <v>16.3</v>
      </c>
      <c r="K12" s="47"/>
      <c r="L12" s="53">
        <f t="shared" si="0"/>
        <v>23</v>
      </c>
      <c r="M12" s="48">
        <f t="shared" si="1"/>
        <v>0</v>
      </c>
      <c r="N12" s="48">
        <f t="shared" si="2"/>
        <v>48.900000000000006</v>
      </c>
      <c r="O12" s="44">
        <f t="shared" si="3"/>
        <v>0</v>
      </c>
      <c r="P12" s="59">
        <f t="shared" si="4"/>
        <v>71.900000000000006</v>
      </c>
    </row>
    <row r="13" spans="1:16" ht="24.95" customHeight="1">
      <c r="A13" s="43" t="s">
        <v>14</v>
      </c>
      <c r="B13" s="44">
        <v>801</v>
      </c>
      <c r="C13" s="45" t="s">
        <v>168</v>
      </c>
      <c r="D13" s="45" t="s">
        <v>114</v>
      </c>
      <c r="E13" s="45" t="s">
        <v>124</v>
      </c>
      <c r="F13" s="52" t="s">
        <v>314</v>
      </c>
      <c r="G13" s="61">
        <v>13154</v>
      </c>
      <c r="H13" s="56">
        <v>340</v>
      </c>
      <c r="I13" s="55">
        <v>19.3</v>
      </c>
      <c r="J13" s="47"/>
      <c r="K13" s="47"/>
      <c r="L13" s="53">
        <f t="shared" si="0"/>
        <v>60</v>
      </c>
      <c r="M13" s="48">
        <f t="shared" si="1"/>
        <v>19.3</v>
      </c>
      <c r="N13" s="48">
        <f t="shared" si="2"/>
        <v>0</v>
      </c>
      <c r="O13" s="44">
        <f t="shared" si="3"/>
        <v>0</v>
      </c>
      <c r="P13" s="59">
        <f t="shared" si="4"/>
        <v>79.3</v>
      </c>
    </row>
    <row r="14" spans="1:16" ht="24.95" customHeight="1">
      <c r="A14" s="43" t="s">
        <v>15</v>
      </c>
      <c r="B14" s="44">
        <v>811</v>
      </c>
      <c r="C14" s="44" t="s">
        <v>132</v>
      </c>
      <c r="D14" s="44" t="s">
        <v>148</v>
      </c>
      <c r="E14" s="44" t="s">
        <v>124</v>
      </c>
      <c r="F14" s="44" t="s">
        <v>12</v>
      </c>
      <c r="G14" s="61">
        <v>5751</v>
      </c>
      <c r="H14" s="56">
        <v>328</v>
      </c>
      <c r="I14" s="55"/>
      <c r="J14" s="47"/>
      <c r="K14" s="47">
        <v>61.5</v>
      </c>
      <c r="L14" s="53">
        <f t="shared" si="0"/>
        <v>72</v>
      </c>
      <c r="M14" s="48">
        <f t="shared" si="1"/>
        <v>0</v>
      </c>
      <c r="N14" s="48">
        <f t="shared" si="2"/>
        <v>0</v>
      </c>
      <c r="O14" s="44">
        <f t="shared" si="3"/>
        <v>20.5</v>
      </c>
      <c r="P14" s="59">
        <f t="shared" si="4"/>
        <v>92.5</v>
      </c>
    </row>
    <row r="15" spans="1:16" ht="24.95" customHeight="1">
      <c r="A15" s="43" t="s">
        <v>16</v>
      </c>
      <c r="B15" s="44">
        <v>818</v>
      </c>
      <c r="C15" s="44" t="s">
        <v>348</v>
      </c>
      <c r="D15" s="44" t="s">
        <v>287</v>
      </c>
      <c r="E15" s="44" t="s">
        <v>124</v>
      </c>
      <c r="F15" s="44" t="s">
        <v>314</v>
      </c>
      <c r="G15" s="61">
        <v>13803</v>
      </c>
      <c r="H15" s="56">
        <v>338</v>
      </c>
      <c r="I15" s="55">
        <v>37.200000000000003</v>
      </c>
      <c r="J15" s="47"/>
      <c r="K15" s="47"/>
      <c r="L15" s="53">
        <f t="shared" si="0"/>
        <v>62</v>
      </c>
      <c r="M15" s="48">
        <f t="shared" si="1"/>
        <v>37.200000000000003</v>
      </c>
      <c r="N15" s="48">
        <f t="shared" si="2"/>
        <v>0</v>
      </c>
      <c r="O15" s="44">
        <f t="shared" si="3"/>
        <v>0</v>
      </c>
      <c r="P15" s="59">
        <f t="shared" si="4"/>
        <v>99.2</v>
      </c>
    </row>
    <row r="16" spans="1:16" ht="24.95" customHeight="1">
      <c r="A16" s="43" t="s">
        <v>17</v>
      </c>
      <c r="B16" s="44">
        <v>809</v>
      </c>
      <c r="C16" s="44" t="s">
        <v>259</v>
      </c>
      <c r="D16" s="44" t="s">
        <v>249</v>
      </c>
      <c r="E16" s="44" t="s">
        <v>124</v>
      </c>
      <c r="F16" s="44" t="s">
        <v>12</v>
      </c>
      <c r="G16" s="61">
        <v>2876</v>
      </c>
      <c r="H16" s="56">
        <v>341</v>
      </c>
      <c r="I16" s="55"/>
      <c r="J16" s="47"/>
      <c r="K16" s="47">
        <v>174.9</v>
      </c>
      <c r="L16" s="53">
        <f t="shared" si="0"/>
        <v>59</v>
      </c>
      <c r="M16" s="48">
        <f t="shared" si="1"/>
        <v>0</v>
      </c>
      <c r="N16" s="48">
        <f t="shared" si="2"/>
        <v>0</v>
      </c>
      <c r="O16" s="44">
        <f t="shared" si="3"/>
        <v>58.300000000000004</v>
      </c>
      <c r="P16" s="59">
        <f t="shared" si="4"/>
        <v>117.30000000000001</v>
      </c>
    </row>
    <row r="17" spans="1:17" ht="24.95" customHeight="1">
      <c r="A17" s="43" t="s">
        <v>18</v>
      </c>
      <c r="B17" s="44">
        <v>812</v>
      </c>
      <c r="C17" s="44" t="s">
        <v>348</v>
      </c>
      <c r="D17" s="44" t="s">
        <v>347</v>
      </c>
      <c r="E17" s="44" t="s">
        <v>124</v>
      </c>
      <c r="F17" s="44" t="s">
        <v>311</v>
      </c>
      <c r="G17" s="61">
        <v>13206</v>
      </c>
      <c r="H17" s="56">
        <v>366</v>
      </c>
      <c r="I17" s="55"/>
      <c r="J17" s="47">
        <v>31.8</v>
      </c>
      <c r="K17" s="47"/>
      <c r="L17" s="53">
        <f t="shared" si="0"/>
        <v>34</v>
      </c>
      <c r="M17" s="48">
        <f t="shared" si="1"/>
        <v>0</v>
      </c>
      <c r="N17" s="48">
        <f t="shared" si="2"/>
        <v>95.4</v>
      </c>
      <c r="O17" s="44">
        <f t="shared" si="3"/>
        <v>0</v>
      </c>
      <c r="P17" s="59">
        <f t="shared" si="4"/>
        <v>129.4</v>
      </c>
    </row>
    <row r="18" spans="1:17" ht="24.95" customHeight="1">
      <c r="A18" s="43" t="s">
        <v>19</v>
      </c>
      <c r="B18" s="44">
        <v>819</v>
      </c>
      <c r="C18" s="44" t="s">
        <v>348</v>
      </c>
      <c r="D18" s="44" t="s">
        <v>205</v>
      </c>
      <c r="E18" s="44" t="s">
        <v>124</v>
      </c>
      <c r="F18" s="44" t="s">
        <v>314</v>
      </c>
      <c r="G18" s="61">
        <v>13784</v>
      </c>
      <c r="H18" s="56">
        <v>359</v>
      </c>
      <c r="I18" s="55">
        <v>96.2</v>
      </c>
      <c r="J18" s="47"/>
      <c r="K18" s="47"/>
      <c r="L18" s="53">
        <f t="shared" si="0"/>
        <v>41</v>
      </c>
      <c r="M18" s="48">
        <f t="shared" si="1"/>
        <v>96.2</v>
      </c>
      <c r="N18" s="48">
        <f t="shared" si="2"/>
        <v>0</v>
      </c>
      <c r="O18" s="44">
        <f t="shared" si="3"/>
        <v>0</v>
      </c>
      <c r="P18" s="59">
        <f t="shared" si="4"/>
        <v>137.19999999999999</v>
      </c>
    </row>
    <row r="19" spans="1:17" ht="24.95" customHeight="1">
      <c r="A19" s="43" t="s">
        <v>20</v>
      </c>
      <c r="B19" s="44">
        <v>805</v>
      </c>
      <c r="C19" s="45" t="s">
        <v>168</v>
      </c>
      <c r="D19" s="45" t="s">
        <v>114</v>
      </c>
      <c r="E19" s="44" t="s">
        <v>124</v>
      </c>
      <c r="F19" s="44" t="s">
        <v>311</v>
      </c>
      <c r="G19" s="61">
        <v>13098</v>
      </c>
      <c r="H19" s="56">
        <v>392</v>
      </c>
      <c r="I19" s="55"/>
      <c r="J19" s="47">
        <v>43.1</v>
      </c>
      <c r="K19" s="47"/>
      <c r="L19" s="53">
        <f t="shared" si="0"/>
        <v>8</v>
      </c>
      <c r="M19" s="48">
        <f t="shared" si="1"/>
        <v>0</v>
      </c>
      <c r="N19" s="48">
        <f t="shared" si="2"/>
        <v>129.30000000000001</v>
      </c>
      <c r="O19" s="44">
        <f t="shared" si="3"/>
        <v>0</v>
      </c>
      <c r="P19" s="59">
        <f t="shared" si="4"/>
        <v>137.30000000000001</v>
      </c>
    </row>
    <row r="20" spans="1:17" ht="24.95" customHeight="1">
      <c r="A20" s="43" t="s">
        <v>21</v>
      </c>
      <c r="B20" s="44">
        <v>813</v>
      </c>
      <c r="C20" s="44" t="s">
        <v>351</v>
      </c>
      <c r="D20" s="44" t="s">
        <v>112</v>
      </c>
      <c r="E20" s="44" t="s">
        <v>124</v>
      </c>
      <c r="F20" s="44" t="s">
        <v>12</v>
      </c>
      <c r="G20" s="61">
        <v>5771</v>
      </c>
      <c r="H20" s="56">
        <v>338</v>
      </c>
      <c r="I20" s="55"/>
      <c r="J20" s="47"/>
      <c r="K20" s="47">
        <v>243.8</v>
      </c>
      <c r="L20" s="53">
        <f t="shared" si="0"/>
        <v>62</v>
      </c>
      <c r="M20" s="48">
        <f t="shared" si="1"/>
        <v>0</v>
      </c>
      <c r="N20" s="48">
        <f t="shared" si="2"/>
        <v>0</v>
      </c>
      <c r="O20" s="44">
        <f t="shared" si="3"/>
        <v>81.266666666666666</v>
      </c>
      <c r="P20" s="49">
        <f t="shared" si="4"/>
        <v>143.26666666666665</v>
      </c>
    </row>
    <row r="21" spans="1:17" ht="24.95" customHeight="1">
      <c r="A21" s="43" t="s">
        <v>22</v>
      </c>
      <c r="B21" s="44">
        <v>806</v>
      </c>
      <c r="C21" s="44" t="s">
        <v>250</v>
      </c>
      <c r="D21" s="44" t="s">
        <v>110</v>
      </c>
      <c r="E21" s="44" t="s">
        <v>124</v>
      </c>
      <c r="F21" s="44" t="s">
        <v>12</v>
      </c>
      <c r="G21" s="61">
        <v>831</v>
      </c>
      <c r="H21" s="56">
        <v>313</v>
      </c>
      <c r="I21" s="55"/>
      <c r="J21" s="47"/>
      <c r="K21" s="47">
        <v>249.2</v>
      </c>
      <c r="L21" s="53">
        <f t="shared" si="0"/>
        <v>87</v>
      </c>
      <c r="M21" s="48">
        <f t="shared" si="1"/>
        <v>0</v>
      </c>
      <c r="N21" s="48">
        <f t="shared" si="2"/>
        <v>0</v>
      </c>
      <c r="O21" s="44">
        <f t="shared" si="3"/>
        <v>83.066666666666663</v>
      </c>
      <c r="P21" s="49">
        <f t="shared" si="4"/>
        <v>170.06666666666666</v>
      </c>
    </row>
    <row r="22" spans="1:17" ht="24.95" customHeight="1">
      <c r="A22" s="43" t="s">
        <v>23</v>
      </c>
      <c r="B22" s="44">
        <v>816</v>
      </c>
      <c r="C22" s="44" t="s">
        <v>429</v>
      </c>
      <c r="D22" s="44" t="s">
        <v>174</v>
      </c>
      <c r="E22" s="44" t="s">
        <v>124</v>
      </c>
      <c r="F22" s="44" t="s">
        <v>311</v>
      </c>
      <c r="G22" s="61">
        <v>13775</v>
      </c>
      <c r="H22" s="56">
        <v>368</v>
      </c>
      <c r="I22" s="55"/>
      <c r="J22" s="47">
        <v>53.1</v>
      </c>
      <c r="K22" s="47"/>
      <c r="L22" s="53">
        <f t="shared" si="0"/>
        <v>32</v>
      </c>
      <c r="M22" s="48">
        <f t="shared" si="1"/>
        <v>0</v>
      </c>
      <c r="N22" s="48">
        <f t="shared" si="2"/>
        <v>159.30000000000001</v>
      </c>
      <c r="O22" s="44">
        <f t="shared" si="3"/>
        <v>0</v>
      </c>
      <c r="P22" s="49">
        <f t="shared" si="4"/>
        <v>191.3</v>
      </c>
    </row>
    <row r="23" spans="1:17" ht="24.95" customHeight="1">
      <c r="A23" s="43" t="s">
        <v>24</v>
      </c>
      <c r="B23" s="44">
        <v>810</v>
      </c>
      <c r="C23" s="44" t="s">
        <v>343</v>
      </c>
      <c r="D23" s="44" t="s">
        <v>344</v>
      </c>
      <c r="E23" s="44" t="s">
        <v>124</v>
      </c>
      <c r="F23" s="44" t="s">
        <v>12</v>
      </c>
      <c r="G23" s="61">
        <v>185</v>
      </c>
      <c r="H23" s="56">
        <v>338</v>
      </c>
      <c r="I23" s="55"/>
      <c r="J23" s="47"/>
      <c r="K23" s="47">
        <v>450.4</v>
      </c>
      <c r="L23" s="53">
        <f t="shared" si="0"/>
        <v>62</v>
      </c>
      <c r="M23" s="48">
        <f t="shared" si="1"/>
        <v>0</v>
      </c>
      <c r="N23" s="48">
        <f t="shared" si="2"/>
        <v>0</v>
      </c>
      <c r="O23" s="44">
        <f t="shared" si="3"/>
        <v>150.13333333333333</v>
      </c>
      <c r="P23" s="49">
        <f t="shared" si="4"/>
        <v>212.13333333333333</v>
      </c>
    </row>
    <row r="24" spans="1:17" ht="24.95" customHeight="1">
      <c r="A24" s="43" t="s">
        <v>25</v>
      </c>
      <c r="B24" s="44">
        <v>817</v>
      </c>
      <c r="C24" s="44" t="s">
        <v>429</v>
      </c>
      <c r="D24" s="44" t="s">
        <v>208</v>
      </c>
      <c r="E24" s="44" t="s">
        <v>124</v>
      </c>
      <c r="F24" s="44" t="s">
        <v>311</v>
      </c>
      <c r="G24" s="61">
        <v>13779</v>
      </c>
      <c r="H24" s="56">
        <v>348</v>
      </c>
      <c r="I24" s="55"/>
      <c r="J24" s="47">
        <v>54.7</v>
      </c>
      <c r="K24" s="47"/>
      <c r="L24" s="53">
        <f t="shared" si="0"/>
        <v>52</v>
      </c>
      <c r="M24" s="48">
        <f t="shared" si="1"/>
        <v>0</v>
      </c>
      <c r="N24" s="48">
        <f t="shared" si="2"/>
        <v>164.10000000000002</v>
      </c>
      <c r="O24" s="44">
        <f t="shared" si="3"/>
        <v>0</v>
      </c>
      <c r="P24" s="49">
        <f t="shared" si="4"/>
        <v>216.10000000000002</v>
      </c>
    </row>
    <row r="25" spans="1:17" ht="24.95" customHeight="1">
      <c r="A25" s="43" t="s">
        <v>26</v>
      </c>
      <c r="B25" s="44">
        <v>804</v>
      </c>
      <c r="C25" s="44" t="s">
        <v>326</v>
      </c>
      <c r="D25" s="44" t="s">
        <v>327</v>
      </c>
      <c r="E25" s="44" t="s">
        <v>124</v>
      </c>
      <c r="F25" s="44" t="s">
        <v>12</v>
      </c>
      <c r="G25" s="61">
        <v>891</v>
      </c>
      <c r="H25" s="56">
        <v>244</v>
      </c>
      <c r="I25" s="55"/>
      <c r="J25" s="47"/>
      <c r="K25" s="47">
        <v>181</v>
      </c>
      <c r="L25" s="53">
        <f t="shared" si="0"/>
        <v>156</v>
      </c>
      <c r="M25" s="48">
        <f t="shared" si="1"/>
        <v>0</v>
      </c>
      <c r="N25" s="48">
        <f t="shared" si="2"/>
        <v>0</v>
      </c>
      <c r="O25" s="44">
        <f t="shared" si="3"/>
        <v>60.333333333333336</v>
      </c>
      <c r="P25" s="49">
        <f t="shared" si="4"/>
        <v>216.33333333333334</v>
      </c>
    </row>
    <row r="26" spans="1:17" ht="24.95" customHeight="1">
      <c r="A26" s="43" t="s">
        <v>27</v>
      </c>
      <c r="B26" s="44">
        <v>814</v>
      </c>
      <c r="C26" s="44" t="s">
        <v>239</v>
      </c>
      <c r="D26" s="44" t="s">
        <v>112</v>
      </c>
      <c r="E26" s="44" t="s">
        <v>124</v>
      </c>
      <c r="F26" s="44" t="s">
        <v>12</v>
      </c>
      <c r="G26" s="61">
        <v>5930</v>
      </c>
      <c r="H26" s="56">
        <v>308</v>
      </c>
      <c r="I26" s="55"/>
      <c r="J26" s="47"/>
      <c r="K26" s="47">
        <v>446.6</v>
      </c>
      <c r="L26" s="53">
        <f t="shared" si="0"/>
        <v>92</v>
      </c>
      <c r="M26" s="48">
        <f t="shared" si="1"/>
        <v>0</v>
      </c>
      <c r="N26" s="48">
        <f t="shared" si="2"/>
        <v>0</v>
      </c>
      <c r="O26" s="44">
        <f t="shared" si="3"/>
        <v>148.86666666666667</v>
      </c>
      <c r="P26" s="49">
        <f t="shared" si="4"/>
        <v>240.86666666666667</v>
      </c>
    </row>
    <row r="27" spans="1:17" ht="24.95" customHeight="1">
      <c r="A27" s="43" t="s">
        <v>28</v>
      </c>
      <c r="B27" s="44">
        <v>803</v>
      </c>
      <c r="C27" s="44" t="s">
        <v>315</v>
      </c>
      <c r="D27" s="44" t="s">
        <v>249</v>
      </c>
      <c r="E27" s="44" t="s">
        <v>124</v>
      </c>
      <c r="F27" s="44" t="s">
        <v>311</v>
      </c>
      <c r="G27" s="61">
        <v>13146</v>
      </c>
      <c r="H27" s="56">
        <v>343</v>
      </c>
      <c r="I27" s="55"/>
      <c r="J27" s="47">
        <v>82.5</v>
      </c>
      <c r="K27" s="47"/>
      <c r="L27" s="53">
        <f t="shared" si="0"/>
        <v>57</v>
      </c>
      <c r="M27" s="48">
        <f t="shared" si="1"/>
        <v>0</v>
      </c>
      <c r="N27" s="48">
        <f t="shared" si="2"/>
        <v>247.5</v>
      </c>
      <c r="O27" s="44">
        <f t="shared" si="3"/>
        <v>0</v>
      </c>
      <c r="P27" s="49">
        <f t="shared" si="4"/>
        <v>304.5</v>
      </c>
    </row>
    <row r="28" spans="1:17" ht="24.95" customHeight="1">
      <c r="A28" s="43" t="s">
        <v>29</v>
      </c>
      <c r="B28" s="44">
        <v>808</v>
      </c>
      <c r="C28" s="44" t="s">
        <v>341</v>
      </c>
      <c r="D28" s="44" t="s">
        <v>342</v>
      </c>
      <c r="E28" s="44" t="s">
        <v>124</v>
      </c>
      <c r="F28" s="44" t="s">
        <v>12</v>
      </c>
      <c r="G28" s="61">
        <v>771</v>
      </c>
      <c r="H28" s="56">
        <v>343</v>
      </c>
      <c r="I28" s="55"/>
      <c r="J28" s="47"/>
      <c r="K28" s="47">
        <v>999</v>
      </c>
      <c r="L28" s="53">
        <f t="shared" si="0"/>
        <v>57</v>
      </c>
      <c r="M28" s="48">
        <f t="shared" si="1"/>
        <v>0</v>
      </c>
      <c r="N28" s="48">
        <f t="shared" si="2"/>
        <v>0</v>
      </c>
      <c r="O28" s="44">
        <f t="shared" si="3"/>
        <v>333</v>
      </c>
      <c r="P28" s="49">
        <f t="shared" si="4"/>
        <v>390</v>
      </c>
    </row>
    <row r="29" spans="1:17" ht="24.95" customHeight="1">
      <c r="A29" s="78"/>
      <c r="B29" s="79"/>
      <c r="C29" s="23"/>
      <c r="D29" s="23"/>
      <c r="E29" s="79"/>
      <c r="F29" s="23"/>
      <c r="G29" s="22"/>
      <c r="H29" s="80"/>
      <c r="I29" s="33"/>
      <c r="J29" s="33"/>
      <c r="K29" s="33"/>
      <c r="L29" s="81"/>
      <c r="M29" s="82"/>
      <c r="N29" s="82"/>
      <c r="O29" s="79"/>
      <c r="P29" s="83"/>
      <c r="Q29" s="60"/>
    </row>
    <row r="30" spans="1:17" ht="24.95" customHeight="1">
      <c r="A30" s="78"/>
      <c r="B30" s="79"/>
      <c r="C30" s="23"/>
      <c r="D30" s="23"/>
      <c r="E30" s="79"/>
      <c r="F30" s="23"/>
      <c r="G30" s="22"/>
      <c r="H30" s="80"/>
      <c r="I30" s="33"/>
      <c r="J30" s="33"/>
      <c r="K30" s="33"/>
      <c r="L30" s="81"/>
      <c r="M30" s="82"/>
      <c r="N30" s="82"/>
      <c r="O30" s="79"/>
      <c r="P30" s="83"/>
      <c r="Q30" s="60"/>
    </row>
    <row r="31" spans="1:17" ht="24.95" customHeight="1">
      <c r="A31" s="78"/>
      <c r="B31" s="79"/>
      <c r="C31" s="23"/>
      <c r="D31" s="23"/>
      <c r="E31" s="79"/>
      <c r="F31" s="23"/>
      <c r="G31" s="22"/>
      <c r="H31" s="80"/>
      <c r="I31" s="33"/>
      <c r="J31" s="33"/>
      <c r="K31" s="33"/>
      <c r="L31" s="81"/>
      <c r="M31" s="82"/>
      <c r="N31" s="82"/>
      <c r="O31" s="79"/>
      <c r="P31" s="83"/>
      <c r="Q31" s="60"/>
    </row>
    <row r="32" spans="1:17" ht="24.95" customHeight="1">
      <c r="A32" s="78"/>
      <c r="B32" s="79"/>
      <c r="C32" s="23"/>
      <c r="D32" s="23"/>
      <c r="E32" s="79"/>
      <c r="F32" s="23"/>
      <c r="G32" s="22"/>
      <c r="H32" s="80"/>
      <c r="I32" s="33"/>
      <c r="J32" s="33"/>
      <c r="K32" s="33"/>
      <c r="L32" s="81"/>
      <c r="M32" s="82"/>
      <c r="N32" s="82"/>
      <c r="O32" s="79"/>
      <c r="P32" s="83"/>
      <c r="Q32" s="60"/>
    </row>
    <row r="33" spans="1:17" ht="24.95" customHeight="1">
      <c r="A33" s="78"/>
      <c r="B33" s="79"/>
      <c r="C33" s="23"/>
      <c r="D33" s="23"/>
      <c r="E33" s="79"/>
      <c r="F33" s="23"/>
      <c r="G33" s="22"/>
      <c r="H33" s="80"/>
      <c r="I33" s="33"/>
      <c r="J33" s="33"/>
      <c r="K33" s="33"/>
      <c r="L33" s="81"/>
      <c r="M33" s="82"/>
      <c r="N33" s="82"/>
      <c r="O33" s="79"/>
      <c r="P33" s="83"/>
      <c r="Q33" s="60"/>
    </row>
    <row r="34" spans="1:17" ht="24.95" customHeight="1">
      <c r="A34" s="78"/>
      <c r="B34" s="79"/>
      <c r="C34" s="23"/>
      <c r="D34" s="23"/>
      <c r="E34" s="79"/>
      <c r="F34" s="23"/>
      <c r="G34" s="22"/>
      <c r="H34" s="80"/>
      <c r="I34" s="33"/>
      <c r="J34" s="33"/>
      <c r="K34" s="33"/>
      <c r="L34" s="81"/>
      <c r="M34" s="82"/>
      <c r="N34" s="82"/>
      <c r="O34" s="79"/>
      <c r="P34" s="83"/>
      <c r="Q34" s="60"/>
    </row>
    <row r="35" spans="1:17" ht="24.95" customHeight="1">
      <c r="A35" s="78"/>
      <c r="B35" s="79"/>
      <c r="C35" s="23"/>
      <c r="D35" s="23"/>
      <c r="E35" s="79"/>
      <c r="F35" s="23"/>
      <c r="G35" s="22"/>
      <c r="H35" s="80"/>
      <c r="I35" s="33"/>
      <c r="J35" s="33"/>
      <c r="K35" s="33"/>
      <c r="L35" s="81"/>
      <c r="M35" s="82"/>
      <c r="N35" s="82"/>
      <c r="O35" s="79"/>
      <c r="P35" s="83"/>
      <c r="Q35" s="60"/>
    </row>
    <row r="36" spans="1:17" ht="24.95" customHeight="1">
      <c r="A36" s="78"/>
      <c r="B36" s="79"/>
      <c r="C36" s="23"/>
      <c r="D36" s="23"/>
      <c r="E36" s="79"/>
      <c r="F36" s="23"/>
      <c r="G36" s="22"/>
      <c r="H36" s="80"/>
      <c r="I36" s="33"/>
      <c r="J36" s="33"/>
      <c r="K36" s="33"/>
      <c r="L36" s="81"/>
      <c r="M36" s="82"/>
      <c r="N36" s="82"/>
      <c r="O36" s="79"/>
      <c r="P36" s="83"/>
      <c r="Q36" s="60"/>
    </row>
    <row r="37" spans="1:17" ht="24.95" customHeight="1">
      <c r="A37" s="78"/>
      <c r="B37" s="79"/>
      <c r="C37" s="23"/>
      <c r="D37" s="23"/>
      <c r="E37" s="79"/>
      <c r="F37" s="23"/>
      <c r="G37" s="22"/>
      <c r="H37" s="80"/>
      <c r="I37" s="33"/>
      <c r="J37" s="33"/>
      <c r="K37" s="33"/>
      <c r="L37" s="81"/>
      <c r="M37" s="82"/>
      <c r="N37" s="82"/>
      <c r="O37" s="79"/>
      <c r="P37" s="83"/>
      <c r="Q37" s="60"/>
    </row>
    <row r="38" spans="1:17" ht="24.95" customHeight="1">
      <c r="A38" s="78"/>
      <c r="B38" s="79"/>
      <c r="C38" s="23"/>
      <c r="D38" s="23"/>
      <c r="E38" s="79"/>
      <c r="F38" s="23"/>
      <c r="G38" s="22"/>
      <c r="H38" s="80"/>
      <c r="I38" s="33"/>
      <c r="J38" s="33"/>
      <c r="K38" s="33"/>
      <c r="L38" s="81"/>
      <c r="M38" s="82"/>
      <c r="N38" s="82"/>
      <c r="O38" s="79"/>
      <c r="P38" s="83"/>
      <c r="Q38" s="60"/>
    </row>
    <row r="39" spans="1:17" ht="24.95" customHeight="1">
      <c r="A39" s="78"/>
      <c r="B39" s="79"/>
      <c r="C39" s="23"/>
      <c r="D39" s="23"/>
      <c r="E39" s="79"/>
      <c r="F39" s="23"/>
      <c r="G39" s="22"/>
      <c r="H39" s="80"/>
      <c r="I39" s="33"/>
      <c r="J39" s="33"/>
      <c r="K39" s="33"/>
      <c r="L39" s="81"/>
      <c r="M39" s="82"/>
      <c r="N39" s="82"/>
      <c r="O39" s="79"/>
      <c r="P39" s="83"/>
      <c r="Q39" s="60"/>
    </row>
    <row r="40" spans="1:17" ht="24.95" customHeight="1">
      <c r="A40" s="78"/>
      <c r="B40" s="79"/>
      <c r="C40" s="23"/>
      <c r="D40" s="23"/>
      <c r="E40" s="79"/>
      <c r="F40" s="23"/>
      <c r="G40" s="22"/>
      <c r="H40" s="80"/>
      <c r="I40" s="33"/>
      <c r="J40" s="33"/>
      <c r="K40" s="33"/>
      <c r="L40" s="81"/>
      <c r="M40" s="82"/>
      <c r="N40" s="82"/>
      <c r="O40" s="79"/>
      <c r="P40" s="83"/>
      <c r="Q40" s="60"/>
    </row>
    <row r="41" spans="1:17" ht="24.95" customHeight="1">
      <c r="A41" s="78"/>
      <c r="B41" s="79"/>
      <c r="C41" s="23"/>
      <c r="D41" s="23"/>
      <c r="E41" s="79"/>
      <c r="F41" s="23"/>
      <c r="G41" s="22"/>
      <c r="H41" s="80"/>
      <c r="I41" s="33"/>
      <c r="J41" s="33"/>
      <c r="K41" s="33"/>
      <c r="L41" s="81"/>
      <c r="M41" s="82"/>
      <c r="N41" s="82"/>
      <c r="O41" s="79"/>
      <c r="P41" s="83"/>
      <c r="Q41" s="60"/>
    </row>
    <row r="42" spans="1:17" ht="24.95" customHeight="1">
      <c r="A42" s="78"/>
      <c r="B42" s="79"/>
      <c r="C42" s="22"/>
      <c r="D42" s="22"/>
      <c r="E42" s="79"/>
      <c r="F42" s="22"/>
      <c r="G42" s="22"/>
      <c r="H42" s="80"/>
      <c r="I42" s="33"/>
      <c r="J42" s="33"/>
      <c r="K42" s="33"/>
      <c r="L42" s="81"/>
      <c r="M42" s="82"/>
      <c r="N42" s="82"/>
      <c r="O42" s="79"/>
      <c r="P42" s="83"/>
      <c r="Q42" s="60"/>
    </row>
    <row r="43" spans="1:17" ht="24.95" customHeight="1">
      <c r="A43" s="78"/>
      <c r="B43" s="79"/>
      <c r="C43" s="23"/>
      <c r="D43" s="23"/>
      <c r="E43" s="79"/>
      <c r="F43" s="23"/>
      <c r="G43" s="22"/>
      <c r="H43" s="80"/>
      <c r="I43" s="33"/>
      <c r="J43" s="33"/>
      <c r="K43" s="33"/>
      <c r="L43" s="81"/>
      <c r="M43" s="82"/>
      <c r="N43" s="82"/>
      <c r="O43" s="79"/>
      <c r="P43" s="83"/>
      <c r="Q43" s="60"/>
    </row>
    <row r="44" spans="1:17" ht="24.95" customHeight="1">
      <c r="A44" s="78"/>
      <c r="B44" s="79"/>
      <c r="C44" s="23"/>
      <c r="D44" s="23"/>
      <c r="E44" s="79"/>
      <c r="F44" s="23"/>
      <c r="G44" s="22"/>
      <c r="H44" s="80"/>
      <c r="I44" s="33"/>
      <c r="J44" s="33"/>
      <c r="K44" s="33"/>
      <c r="L44" s="81"/>
      <c r="M44" s="82"/>
      <c r="N44" s="82"/>
      <c r="O44" s="79"/>
      <c r="P44" s="83"/>
      <c r="Q44" s="60"/>
    </row>
    <row r="45" spans="1:17" ht="18">
      <c r="A45" s="78"/>
      <c r="B45" s="78"/>
      <c r="C45" s="23"/>
      <c r="D45" s="23"/>
      <c r="E45" s="23"/>
      <c r="F45" s="23"/>
      <c r="G45" s="22"/>
      <c r="H45" s="34"/>
      <c r="I45" s="33"/>
      <c r="J45" s="33"/>
      <c r="K45" s="33"/>
      <c r="L45" s="82"/>
      <c r="M45" s="82"/>
      <c r="N45" s="82"/>
      <c r="O45" s="79"/>
      <c r="P45" s="83"/>
      <c r="Q45" s="60"/>
    </row>
    <row r="46" spans="1:17" ht="12.75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</row>
    <row r="47" spans="1:17" ht="12.75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</row>
    <row r="48" spans="1:17" ht="12.7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1:16" ht="12.7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ht="12.7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ht="12.7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2.7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ht="12.7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ht="12.7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ht="12.7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ht="12.7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ht="12.7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ht="18">
      <c r="A58" s="24"/>
      <c r="B58" s="27"/>
      <c r="C58" s="27"/>
      <c r="D58" s="27"/>
      <c r="E58" s="27"/>
      <c r="F58" s="27"/>
      <c r="G58" s="22"/>
      <c r="H58" s="34"/>
      <c r="I58" s="33"/>
      <c r="J58" s="33"/>
      <c r="K58" s="33"/>
      <c r="L58" s="31"/>
      <c r="M58" s="31"/>
      <c r="N58" s="31"/>
      <c r="O58" s="29"/>
      <c r="P58" s="35"/>
    </row>
    <row r="59" spans="1:16" ht="18">
      <c r="A59" s="24"/>
      <c r="B59" s="27"/>
      <c r="C59" s="27"/>
      <c r="D59" s="27"/>
      <c r="E59" s="27"/>
      <c r="F59" s="27"/>
      <c r="G59" s="22"/>
      <c r="H59" s="34"/>
      <c r="I59" s="33"/>
      <c r="J59" s="33"/>
      <c r="K59" s="33"/>
      <c r="L59" s="31"/>
      <c r="M59" s="31"/>
      <c r="N59" s="31"/>
      <c r="O59" s="29"/>
      <c r="P59" s="35"/>
    </row>
  </sheetData>
  <sortState ref="B10:P28">
    <sortCondition ref="P10:P28"/>
  </sortState>
  <mergeCells count="1">
    <mergeCell ref="O6:P6"/>
  </mergeCells>
  <conditionalFormatting sqref="I10:P10 B10:B44 G10:G44 L10:P44">
    <cfRule type="containsText" dxfId="59" priority="32" operator="containsText" text="LG">
      <formula>NOT(ISERROR(SEARCH("LG",B10)))</formula>
    </cfRule>
  </conditionalFormatting>
  <conditionalFormatting sqref="I10:P10 G10:G44 L10:P44">
    <cfRule type="containsText" dxfId="58" priority="31" operator="containsText" text="AL">
      <formula>NOT(ISERROR(SEARCH("AL",G10)))</formula>
    </cfRule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5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T59"/>
  <sheetViews>
    <sheetView zoomScale="75" zoomScaleNormal="75" workbookViewId="0">
      <pane xSplit="14" ySplit="9" topLeftCell="O10" activePane="bottomRight" state="frozen"/>
      <selection pane="topRight" activeCell="R1" sqref="R1"/>
      <selection pane="bottomLeft" activeCell="A10" sqref="A10"/>
      <selection pane="bottomRight" activeCell="P25" sqref="P25"/>
    </sheetView>
  </sheetViews>
  <sheetFormatPr baseColWidth="10" defaultRowHeight="15"/>
  <cols>
    <col min="1" max="2" width="4.85546875" style="8" customWidth="1"/>
    <col min="3" max="3" width="16.42578125" style="8" customWidth="1"/>
    <col min="4" max="4" width="13.85546875" style="8" customWidth="1"/>
    <col min="5" max="5" width="26.7109375" style="8" customWidth="1"/>
    <col min="6" max="6" width="5" style="8" customWidth="1"/>
    <col min="7" max="8" width="10.7109375" style="8" customWidth="1"/>
    <col min="9" max="14" width="7.7109375" style="8" customWidth="1"/>
    <col min="15" max="15" width="7.7109375" style="9" customWidth="1"/>
    <col min="16" max="16" width="13.5703125" style="8" customWidth="1"/>
  </cols>
  <sheetData>
    <row r="1" spans="1:20" ht="28.5">
      <c r="A1" s="10" t="s">
        <v>0</v>
      </c>
      <c r="B1" s="10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71.25">
      <c r="A2" s="20" t="s">
        <v>307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20" ht="12.75">
      <c r="A3" s="2" t="s">
        <v>308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0"/>
    </row>
    <row r="4" spans="1:20" ht="62.25">
      <c r="A4" s="13"/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</row>
    <row r="5" spans="1:20">
      <c r="A5" s="16"/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8"/>
      <c r="P5" s="16"/>
    </row>
    <row r="6" spans="1:20" ht="27.75">
      <c r="A6" s="58" t="s">
        <v>123</v>
      </c>
      <c r="B6" s="11"/>
      <c r="C6" s="12"/>
      <c r="D6" s="11"/>
      <c r="E6" s="11"/>
      <c r="F6" s="11"/>
      <c r="G6" s="19"/>
      <c r="H6" s="19"/>
      <c r="I6" s="19"/>
      <c r="J6" s="19"/>
      <c r="K6" s="19"/>
      <c r="L6" s="19"/>
      <c r="M6" s="19"/>
      <c r="N6" s="19"/>
      <c r="O6" s="94">
        <f>SUM(P10:P19)</f>
        <v>2026.7666666666669</v>
      </c>
      <c r="P6" s="95"/>
    </row>
    <row r="7" spans="1:20">
      <c r="A7" s="3"/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5"/>
      <c r="P7" s="3"/>
    </row>
    <row r="8" spans="1:20" ht="100.5">
      <c r="A8" s="36" t="s">
        <v>153</v>
      </c>
      <c r="B8" s="37" t="s">
        <v>125</v>
      </c>
      <c r="C8" s="38" t="s">
        <v>1</v>
      </c>
      <c r="D8" s="38" t="s">
        <v>2</v>
      </c>
      <c r="E8" s="38" t="s">
        <v>3</v>
      </c>
      <c r="F8" s="39" t="s">
        <v>310</v>
      </c>
      <c r="G8" s="62" t="s">
        <v>320</v>
      </c>
      <c r="H8" s="57" t="s">
        <v>4</v>
      </c>
      <c r="I8" s="54" t="s">
        <v>303</v>
      </c>
      <c r="J8" s="40" t="s">
        <v>304</v>
      </c>
      <c r="K8" s="40" t="s">
        <v>305</v>
      </c>
      <c r="L8" s="41" t="s">
        <v>154</v>
      </c>
      <c r="M8" s="41" t="s">
        <v>300</v>
      </c>
      <c r="N8" s="41" t="s">
        <v>301</v>
      </c>
      <c r="O8" s="41" t="s">
        <v>302</v>
      </c>
      <c r="P8" s="42" t="s">
        <v>306</v>
      </c>
    </row>
    <row r="9" spans="1:20">
      <c r="A9" s="1"/>
      <c r="B9" s="1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  <c r="P9" s="1"/>
    </row>
    <row r="10" spans="1:20" ht="24.95" customHeight="1">
      <c r="A10" s="43" t="s">
        <v>5</v>
      </c>
      <c r="B10" s="44">
        <v>901</v>
      </c>
      <c r="C10" s="45" t="s">
        <v>222</v>
      </c>
      <c r="D10" s="45" t="s">
        <v>11</v>
      </c>
      <c r="E10" s="45" t="s">
        <v>123</v>
      </c>
      <c r="F10" s="45" t="s">
        <v>311</v>
      </c>
      <c r="G10" s="61">
        <v>13126</v>
      </c>
      <c r="H10" s="56">
        <v>397</v>
      </c>
      <c r="I10" s="47"/>
      <c r="J10" s="47">
        <v>24.1</v>
      </c>
      <c r="K10" s="47"/>
      <c r="L10" s="53">
        <f t="shared" ref="L10:L23" si="0">SUM(400,-H10)</f>
        <v>3</v>
      </c>
      <c r="M10" s="48">
        <f t="shared" ref="M10:M23" si="1">I10</f>
        <v>0</v>
      </c>
      <c r="N10" s="48">
        <f t="shared" ref="N10:N23" si="2">J10*3</f>
        <v>72.300000000000011</v>
      </c>
      <c r="O10" s="44">
        <f t="shared" ref="O10:O23" si="3">K10/3</f>
        <v>0</v>
      </c>
      <c r="P10" s="59">
        <f t="shared" ref="P10:P23" si="4">SUM(L10:O10)</f>
        <v>75.300000000000011</v>
      </c>
    </row>
    <row r="11" spans="1:20" ht="24.95" customHeight="1">
      <c r="A11" s="43" t="s">
        <v>9</v>
      </c>
      <c r="B11" s="44">
        <v>914</v>
      </c>
      <c r="C11" s="44" t="s">
        <v>286</v>
      </c>
      <c r="D11" s="44" t="s">
        <v>287</v>
      </c>
      <c r="E11" s="45" t="s">
        <v>123</v>
      </c>
      <c r="F11" s="44" t="s">
        <v>314</v>
      </c>
      <c r="G11" s="61">
        <v>13795</v>
      </c>
      <c r="H11" s="56">
        <v>322</v>
      </c>
      <c r="I11" s="55">
        <v>26.5</v>
      </c>
      <c r="J11" s="47"/>
      <c r="K11" s="47"/>
      <c r="L11" s="53">
        <f t="shared" si="0"/>
        <v>78</v>
      </c>
      <c r="M11" s="48">
        <f t="shared" si="1"/>
        <v>26.5</v>
      </c>
      <c r="N11" s="48">
        <f t="shared" si="2"/>
        <v>0</v>
      </c>
      <c r="O11" s="44">
        <f t="shared" si="3"/>
        <v>0</v>
      </c>
      <c r="P11" s="59">
        <f t="shared" si="4"/>
        <v>104.5</v>
      </c>
    </row>
    <row r="12" spans="1:20" ht="24.95" customHeight="1">
      <c r="A12" s="43" t="s">
        <v>13</v>
      </c>
      <c r="B12" s="44">
        <v>909</v>
      </c>
      <c r="C12" s="45" t="s">
        <v>222</v>
      </c>
      <c r="D12" s="45" t="s">
        <v>11</v>
      </c>
      <c r="E12" s="45" t="s">
        <v>123</v>
      </c>
      <c r="F12" s="44" t="s">
        <v>314</v>
      </c>
      <c r="G12" s="61">
        <v>13279</v>
      </c>
      <c r="H12" s="56">
        <v>330</v>
      </c>
      <c r="I12" s="55">
        <v>46</v>
      </c>
      <c r="J12" s="47"/>
      <c r="K12" s="47"/>
      <c r="L12" s="53">
        <f t="shared" si="0"/>
        <v>70</v>
      </c>
      <c r="M12" s="48">
        <f t="shared" si="1"/>
        <v>46</v>
      </c>
      <c r="N12" s="48">
        <f t="shared" si="2"/>
        <v>0</v>
      </c>
      <c r="O12" s="44">
        <f t="shared" si="3"/>
        <v>0</v>
      </c>
      <c r="P12" s="59">
        <f t="shared" si="4"/>
        <v>116</v>
      </c>
    </row>
    <row r="13" spans="1:20" ht="24.95" customHeight="1">
      <c r="A13" s="43" t="s">
        <v>14</v>
      </c>
      <c r="B13" s="44">
        <v>905</v>
      </c>
      <c r="C13" s="45" t="s">
        <v>278</v>
      </c>
      <c r="D13" s="45" t="s">
        <v>279</v>
      </c>
      <c r="E13" s="45" t="s">
        <v>123</v>
      </c>
      <c r="F13" s="44" t="s">
        <v>314</v>
      </c>
      <c r="G13" s="61">
        <v>13299</v>
      </c>
      <c r="H13" s="56">
        <v>331</v>
      </c>
      <c r="I13" s="55">
        <v>77.8</v>
      </c>
      <c r="J13" s="47"/>
      <c r="K13" s="47"/>
      <c r="L13" s="53">
        <f t="shared" si="0"/>
        <v>69</v>
      </c>
      <c r="M13" s="48">
        <f t="shared" si="1"/>
        <v>77.8</v>
      </c>
      <c r="N13" s="48">
        <f t="shared" si="2"/>
        <v>0</v>
      </c>
      <c r="O13" s="44">
        <f t="shared" si="3"/>
        <v>0</v>
      </c>
      <c r="P13" s="59">
        <f t="shared" si="4"/>
        <v>146.80000000000001</v>
      </c>
    </row>
    <row r="14" spans="1:20" ht="24.95" customHeight="1">
      <c r="A14" s="43" t="s">
        <v>15</v>
      </c>
      <c r="B14" s="44">
        <v>911</v>
      </c>
      <c r="C14" s="44" t="s">
        <v>417</v>
      </c>
      <c r="D14" s="44" t="s">
        <v>327</v>
      </c>
      <c r="E14" s="45" t="s">
        <v>123</v>
      </c>
      <c r="F14" s="44" t="s">
        <v>12</v>
      </c>
      <c r="G14" s="61">
        <v>653</v>
      </c>
      <c r="H14" s="56">
        <v>303</v>
      </c>
      <c r="I14" s="55"/>
      <c r="J14" s="47"/>
      <c r="K14" s="47">
        <v>288.89999999999998</v>
      </c>
      <c r="L14" s="53">
        <f t="shared" si="0"/>
        <v>97</v>
      </c>
      <c r="M14" s="48">
        <f t="shared" si="1"/>
        <v>0</v>
      </c>
      <c r="N14" s="48">
        <f t="shared" si="2"/>
        <v>0</v>
      </c>
      <c r="O14" s="44">
        <f t="shared" si="3"/>
        <v>96.3</v>
      </c>
      <c r="P14" s="59">
        <f t="shared" si="4"/>
        <v>193.3</v>
      </c>
    </row>
    <row r="15" spans="1:20" ht="24.95" customHeight="1">
      <c r="A15" s="43" t="s">
        <v>16</v>
      </c>
      <c r="B15" s="44">
        <v>906</v>
      </c>
      <c r="C15" s="44" t="s">
        <v>143</v>
      </c>
      <c r="D15" s="44" t="s">
        <v>144</v>
      </c>
      <c r="E15" s="45" t="s">
        <v>123</v>
      </c>
      <c r="F15" s="44" t="s">
        <v>314</v>
      </c>
      <c r="G15" s="61">
        <v>13629</v>
      </c>
      <c r="H15" s="56">
        <v>305</v>
      </c>
      <c r="I15" s="55">
        <v>127.4</v>
      </c>
      <c r="J15" s="47"/>
      <c r="K15" s="47"/>
      <c r="L15" s="53">
        <f t="shared" si="0"/>
        <v>95</v>
      </c>
      <c r="M15" s="48">
        <f t="shared" si="1"/>
        <v>127.4</v>
      </c>
      <c r="N15" s="48">
        <f t="shared" si="2"/>
        <v>0</v>
      </c>
      <c r="O15" s="44">
        <f t="shared" si="3"/>
        <v>0</v>
      </c>
      <c r="P15" s="59">
        <f t="shared" si="4"/>
        <v>222.4</v>
      </c>
    </row>
    <row r="16" spans="1:20" ht="24.95" customHeight="1">
      <c r="A16" s="43" t="s">
        <v>17</v>
      </c>
      <c r="B16" s="44">
        <v>912</v>
      </c>
      <c r="C16" s="44" t="s">
        <v>222</v>
      </c>
      <c r="D16" s="44" t="s">
        <v>169</v>
      </c>
      <c r="E16" s="45" t="s">
        <v>123</v>
      </c>
      <c r="F16" s="44" t="s">
        <v>12</v>
      </c>
      <c r="G16" s="61">
        <v>441</v>
      </c>
      <c r="H16" s="56">
        <v>279</v>
      </c>
      <c r="I16" s="55"/>
      <c r="J16" s="47"/>
      <c r="K16" s="47">
        <v>343.7</v>
      </c>
      <c r="L16" s="53">
        <f t="shared" si="0"/>
        <v>121</v>
      </c>
      <c r="M16" s="48">
        <f t="shared" si="1"/>
        <v>0</v>
      </c>
      <c r="N16" s="48">
        <f t="shared" si="2"/>
        <v>0</v>
      </c>
      <c r="O16" s="44">
        <f t="shared" si="3"/>
        <v>114.56666666666666</v>
      </c>
      <c r="P16" s="59">
        <f t="shared" si="4"/>
        <v>235.56666666666666</v>
      </c>
      <c r="S16" s="79"/>
      <c r="T16" s="79"/>
    </row>
    <row r="17" spans="1:20" ht="24.95" customHeight="1">
      <c r="A17" s="43" t="s">
        <v>18</v>
      </c>
      <c r="B17" s="44">
        <v>910</v>
      </c>
      <c r="C17" s="44" t="s">
        <v>143</v>
      </c>
      <c r="D17" s="44" t="s">
        <v>144</v>
      </c>
      <c r="E17" s="45" t="s">
        <v>123</v>
      </c>
      <c r="F17" s="44" t="s">
        <v>311</v>
      </c>
      <c r="G17" s="61">
        <v>13030</v>
      </c>
      <c r="H17" s="56">
        <v>336</v>
      </c>
      <c r="I17" s="55"/>
      <c r="J17" s="47">
        <v>65.8</v>
      </c>
      <c r="K17" s="47"/>
      <c r="L17" s="53">
        <f t="shared" si="0"/>
        <v>64</v>
      </c>
      <c r="M17" s="48">
        <f t="shared" si="1"/>
        <v>0</v>
      </c>
      <c r="N17" s="48">
        <f t="shared" si="2"/>
        <v>197.39999999999998</v>
      </c>
      <c r="O17" s="44">
        <f t="shared" si="3"/>
        <v>0</v>
      </c>
      <c r="P17" s="59">
        <f t="shared" si="4"/>
        <v>261.39999999999998</v>
      </c>
      <c r="S17" s="79"/>
      <c r="T17" s="79"/>
    </row>
    <row r="18" spans="1:20" ht="24.95" customHeight="1">
      <c r="A18" s="43" t="s">
        <v>19</v>
      </c>
      <c r="B18" s="44">
        <v>903</v>
      </c>
      <c r="C18" s="44" t="s">
        <v>335</v>
      </c>
      <c r="D18" s="44" t="s">
        <v>336</v>
      </c>
      <c r="E18" s="45" t="s">
        <v>123</v>
      </c>
      <c r="F18" s="45" t="s">
        <v>311</v>
      </c>
      <c r="G18" s="61">
        <v>13423</v>
      </c>
      <c r="H18" s="56">
        <v>300</v>
      </c>
      <c r="I18" s="55"/>
      <c r="J18" s="47">
        <v>73.5</v>
      </c>
      <c r="K18" s="47"/>
      <c r="L18" s="53">
        <f t="shared" si="0"/>
        <v>100</v>
      </c>
      <c r="M18" s="48">
        <f t="shared" si="1"/>
        <v>0</v>
      </c>
      <c r="N18" s="48">
        <f t="shared" si="2"/>
        <v>220.5</v>
      </c>
      <c r="O18" s="44">
        <f t="shared" si="3"/>
        <v>0</v>
      </c>
      <c r="P18" s="59">
        <f t="shared" si="4"/>
        <v>320.5</v>
      </c>
    </row>
    <row r="19" spans="1:20" ht="24.95" customHeight="1">
      <c r="A19" s="43" t="s">
        <v>20</v>
      </c>
      <c r="B19" s="44">
        <v>907</v>
      </c>
      <c r="C19" s="44" t="s">
        <v>222</v>
      </c>
      <c r="D19" s="44" t="s">
        <v>251</v>
      </c>
      <c r="E19" s="45" t="s">
        <v>123</v>
      </c>
      <c r="F19" s="44" t="s">
        <v>311</v>
      </c>
      <c r="G19" s="61">
        <v>13283</v>
      </c>
      <c r="H19" s="56">
        <v>355</v>
      </c>
      <c r="I19" s="55"/>
      <c r="J19" s="47">
        <v>102</v>
      </c>
      <c r="K19" s="47"/>
      <c r="L19" s="53">
        <f t="shared" si="0"/>
        <v>45</v>
      </c>
      <c r="M19" s="48">
        <f t="shared" si="1"/>
        <v>0</v>
      </c>
      <c r="N19" s="48">
        <f t="shared" si="2"/>
        <v>306</v>
      </c>
      <c r="O19" s="44">
        <f t="shared" si="3"/>
        <v>0</v>
      </c>
      <c r="P19" s="59">
        <f t="shared" si="4"/>
        <v>351</v>
      </c>
    </row>
    <row r="20" spans="1:20" ht="24.95" customHeight="1">
      <c r="A20" s="43" t="s">
        <v>21</v>
      </c>
      <c r="B20" s="44">
        <v>913</v>
      </c>
      <c r="C20" s="44" t="s">
        <v>222</v>
      </c>
      <c r="D20" s="44" t="s">
        <v>281</v>
      </c>
      <c r="E20" s="45" t="s">
        <v>123</v>
      </c>
      <c r="F20" s="44" t="s">
        <v>311</v>
      </c>
      <c r="G20" s="61">
        <v>13751</v>
      </c>
      <c r="H20" s="56">
        <v>347</v>
      </c>
      <c r="I20" s="55"/>
      <c r="J20" s="47">
        <v>102.3</v>
      </c>
      <c r="K20" s="47"/>
      <c r="L20" s="53">
        <f t="shared" si="0"/>
        <v>53</v>
      </c>
      <c r="M20" s="48">
        <f t="shared" si="1"/>
        <v>0</v>
      </c>
      <c r="N20" s="48">
        <f t="shared" si="2"/>
        <v>306.89999999999998</v>
      </c>
      <c r="O20" s="44">
        <f t="shared" si="3"/>
        <v>0</v>
      </c>
      <c r="P20" s="49">
        <f t="shared" si="4"/>
        <v>359.9</v>
      </c>
    </row>
    <row r="21" spans="1:20" ht="24.95" customHeight="1">
      <c r="A21" s="43" t="s">
        <v>22</v>
      </c>
      <c r="B21" s="44">
        <v>908</v>
      </c>
      <c r="C21" s="44" t="s">
        <v>280</v>
      </c>
      <c r="D21" s="44" t="s">
        <v>172</v>
      </c>
      <c r="E21" s="45" t="s">
        <v>123</v>
      </c>
      <c r="F21" s="44" t="s">
        <v>311</v>
      </c>
      <c r="G21" s="61">
        <v>13050</v>
      </c>
      <c r="H21" s="56">
        <v>340</v>
      </c>
      <c r="I21" s="55"/>
      <c r="J21" s="47">
        <v>122.9</v>
      </c>
      <c r="K21" s="47"/>
      <c r="L21" s="53">
        <f t="shared" si="0"/>
        <v>60</v>
      </c>
      <c r="M21" s="48">
        <f t="shared" si="1"/>
        <v>0</v>
      </c>
      <c r="N21" s="48">
        <f t="shared" si="2"/>
        <v>368.70000000000005</v>
      </c>
      <c r="O21" s="44">
        <f t="shared" si="3"/>
        <v>0</v>
      </c>
      <c r="P21" s="49">
        <f t="shared" si="4"/>
        <v>428.70000000000005</v>
      </c>
    </row>
    <row r="22" spans="1:20" ht="24.95" customHeight="1">
      <c r="A22" s="43" t="s">
        <v>23</v>
      </c>
      <c r="B22" s="44">
        <v>902</v>
      </c>
      <c r="C22" s="44" t="s">
        <v>155</v>
      </c>
      <c r="D22" s="44" t="s">
        <v>150</v>
      </c>
      <c r="E22" s="45" t="s">
        <v>123</v>
      </c>
      <c r="F22" s="45" t="s">
        <v>311</v>
      </c>
      <c r="G22" s="61">
        <v>13319</v>
      </c>
      <c r="H22" s="56">
        <v>309</v>
      </c>
      <c r="I22" s="55"/>
      <c r="J22" s="47">
        <v>139.80000000000001</v>
      </c>
      <c r="K22" s="47"/>
      <c r="L22" s="53">
        <f t="shared" si="0"/>
        <v>91</v>
      </c>
      <c r="M22" s="48">
        <f t="shared" si="1"/>
        <v>0</v>
      </c>
      <c r="N22" s="48">
        <f t="shared" si="2"/>
        <v>419.40000000000003</v>
      </c>
      <c r="O22" s="44">
        <f t="shared" si="3"/>
        <v>0</v>
      </c>
      <c r="P22" s="49">
        <f t="shared" si="4"/>
        <v>510.40000000000003</v>
      </c>
    </row>
    <row r="23" spans="1:20" ht="24.95" customHeight="1">
      <c r="A23" s="43" t="s">
        <v>24</v>
      </c>
      <c r="B23" s="44">
        <v>904</v>
      </c>
      <c r="C23" s="44" t="s">
        <v>335</v>
      </c>
      <c r="D23" s="44" t="s">
        <v>337</v>
      </c>
      <c r="E23" s="45" t="s">
        <v>123</v>
      </c>
      <c r="F23" s="45" t="s">
        <v>311</v>
      </c>
      <c r="G23" s="61">
        <v>13311</v>
      </c>
      <c r="H23" s="56">
        <v>177</v>
      </c>
      <c r="I23" s="55"/>
      <c r="J23" s="47">
        <v>176.1</v>
      </c>
      <c r="K23" s="47"/>
      <c r="L23" s="53">
        <f t="shared" si="0"/>
        <v>223</v>
      </c>
      <c r="M23" s="48">
        <f t="shared" si="1"/>
        <v>0</v>
      </c>
      <c r="N23" s="48">
        <f t="shared" si="2"/>
        <v>528.29999999999995</v>
      </c>
      <c r="O23" s="44">
        <f t="shared" si="3"/>
        <v>0</v>
      </c>
      <c r="P23" s="49">
        <f t="shared" si="4"/>
        <v>751.3</v>
      </c>
    </row>
    <row r="24" spans="1:20" ht="24.95" customHeight="1">
      <c r="A24" s="78"/>
      <c r="B24" s="79"/>
      <c r="C24" s="79"/>
      <c r="D24" s="79"/>
      <c r="E24" s="79"/>
      <c r="F24" s="79"/>
      <c r="G24" s="22"/>
      <c r="H24" s="80"/>
      <c r="I24" s="33"/>
      <c r="J24" s="33"/>
      <c r="K24" s="33"/>
      <c r="L24" s="81"/>
      <c r="M24" s="82"/>
      <c r="N24" s="82"/>
      <c r="O24" s="79"/>
      <c r="P24" s="83"/>
      <c r="Q24" s="60"/>
    </row>
    <row r="25" spans="1:20" ht="24.95" customHeight="1">
      <c r="A25" s="78"/>
      <c r="B25" s="79"/>
      <c r="C25" s="79"/>
      <c r="D25" s="79"/>
      <c r="E25" s="79"/>
      <c r="F25" s="79"/>
      <c r="G25" s="22"/>
      <c r="H25" s="80"/>
      <c r="I25" s="33"/>
      <c r="J25" s="33"/>
      <c r="K25" s="33"/>
      <c r="L25" s="81"/>
      <c r="M25" s="82"/>
      <c r="N25" s="82"/>
      <c r="O25" s="79"/>
      <c r="P25" s="83"/>
      <c r="Q25" s="60"/>
    </row>
    <row r="26" spans="1:20" ht="24.95" customHeight="1">
      <c r="A26" s="78"/>
      <c r="B26" s="79"/>
      <c r="C26" s="23"/>
      <c r="D26" s="23"/>
      <c r="E26" s="23"/>
      <c r="F26" s="23"/>
      <c r="G26" s="22"/>
      <c r="H26" s="80"/>
      <c r="I26" s="33"/>
      <c r="J26" s="33"/>
      <c r="K26" s="33"/>
      <c r="L26" s="81"/>
      <c r="M26" s="82"/>
      <c r="N26" s="82"/>
      <c r="O26" s="79"/>
      <c r="P26" s="83"/>
      <c r="Q26" s="60"/>
    </row>
    <row r="27" spans="1:20" ht="24.95" customHeight="1">
      <c r="A27" s="78"/>
      <c r="B27" s="79"/>
      <c r="C27" s="23"/>
      <c r="D27" s="23"/>
      <c r="E27" s="23"/>
      <c r="F27" s="23"/>
      <c r="G27" s="22"/>
      <c r="H27" s="80"/>
      <c r="I27" s="33"/>
      <c r="J27" s="33"/>
      <c r="K27" s="33"/>
      <c r="L27" s="81"/>
      <c r="M27" s="82"/>
      <c r="N27" s="82"/>
      <c r="O27" s="79"/>
      <c r="P27" s="83"/>
      <c r="Q27" s="60"/>
    </row>
    <row r="28" spans="1:20" ht="24.95" customHeight="1">
      <c r="A28" s="78"/>
      <c r="B28" s="79"/>
      <c r="C28" s="21"/>
      <c r="D28" s="21"/>
      <c r="E28" s="21"/>
      <c r="F28" s="21"/>
      <c r="G28" s="22"/>
      <c r="H28" s="80"/>
      <c r="I28" s="33"/>
      <c r="J28" s="33"/>
      <c r="K28" s="33"/>
      <c r="L28" s="81"/>
      <c r="M28" s="82"/>
      <c r="N28" s="82"/>
      <c r="O28" s="79"/>
      <c r="P28" s="83"/>
      <c r="Q28" s="60"/>
    </row>
    <row r="29" spans="1:20" ht="24.95" customHeight="1">
      <c r="A29" s="78"/>
      <c r="B29" s="79"/>
      <c r="C29" s="23"/>
      <c r="D29" s="23"/>
      <c r="E29" s="23"/>
      <c r="F29" s="23"/>
      <c r="G29" s="22"/>
      <c r="H29" s="80"/>
      <c r="I29" s="33"/>
      <c r="J29" s="33"/>
      <c r="K29" s="33"/>
      <c r="L29" s="81"/>
      <c r="M29" s="82"/>
      <c r="N29" s="82"/>
      <c r="O29" s="79"/>
      <c r="P29" s="83"/>
      <c r="Q29" s="60"/>
    </row>
    <row r="30" spans="1:20" ht="24.95" customHeight="1">
      <c r="A30" s="78"/>
      <c r="B30" s="79"/>
      <c r="C30" s="23"/>
      <c r="D30" s="23"/>
      <c r="E30" s="23"/>
      <c r="F30" s="23"/>
      <c r="G30" s="22"/>
      <c r="H30" s="80"/>
      <c r="I30" s="33"/>
      <c r="J30" s="33"/>
      <c r="K30" s="33"/>
      <c r="L30" s="81"/>
      <c r="M30" s="82"/>
      <c r="N30" s="82"/>
      <c r="O30" s="79"/>
      <c r="P30" s="83"/>
      <c r="Q30" s="60"/>
    </row>
    <row r="31" spans="1:20" ht="24.95" customHeight="1">
      <c r="A31" s="78"/>
      <c r="B31" s="79"/>
      <c r="C31" s="23"/>
      <c r="D31" s="23"/>
      <c r="E31" s="23"/>
      <c r="F31" s="23"/>
      <c r="G31" s="22"/>
      <c r="H31" s="80"/>
      <c r="I31" s="33"/>
      <c r="J31" s="33"/>
      <c r="K31" s="33"/>
      <c r="L31" s="81"/>
      <c r="M31" s="82"/>
      <c r="N31" s="82"/>
      <c r="O31" s="79"/>
      <c r="P31" s="83"/>
      <c r="Q31" s="60"/>
    </row>
    <row r="32" spans="1:20" ht="24.95" customHeight="1">
      <c r="A32" s="78"/>
      <c r="B32" s="79"/>
      <c r="C32" s="23"/>
      <c r="D32" s="23"/>
      <c r="E32" s="23"/>
      <c r="F32" s="23"/>
      <c r="G32" s="22"/>
      <c r="H32" s="80"/>
      <c r="I32" s="33"/>
      <c r="J32" s="33"/>
      <c r="K32" s="33"/>
      <c r="L32" s="81"/>
      <c r="M32" s="82"/>
      <c r="N32" s="82"/>
      <c r="O32" s="79"/>
      <c r="P32" s="83"/>
      <c r="Q32" s="60"/>
    </row>
    <row r="33" spans="1:17" ht="24.95" customHeight="1">
      <c r="A33" s="78"/>
      <c r="B33" s="79"/>
      <c r="C33" s="23"/>
      <c r="D33" s="23"/>
      <c r="E33" s="23"/>
      <c r="F33" s="23"/>
      <c r="G33" s="22"/>
      <c r="H33" s="80"/>
      <c r="I33" s="33"/>
      <c r="J33" s="33"/>
      <c r="K33" s="33"/>
      <c r="L33" s="81"/>
      <c r="M33" s="82"/>
      <c r="N33" s="82"/>
      <c r="O33" s="79"/>
      <c r="P33" s="83"/>
      <c r="Q33" s="60"/>
    </row>
    <row r="34" spans="1:17" ht="24.95" customHeight="1">
      <c r="A34" s="78"/>
      <c r="B34" s="79"/>
      <c r="C34" s="23"/>
      <c r="D34" s="23"/>
      <c r="E34" s="23"/>
      <c r="F34" s="23"/>
      <c r="G34" s="22"/>
      <c r="H34" s="80"/>
      <c r="I34" s="33"/>
      <c r="J34" s="33"/>
      <c r="K34" s="33"/>
      <c r="L34" s="81"/>
      <c r="M34" s="82"/>
      <c r="N34" s="82"/>
      <c r="O34" s="79"/>
      <c r="P34" s="83"/>
      <c r="Q34" s="60"/>
    </row>
    <row r="35" spans="1:17" ht="24.95" customHeight="1">
      <c r="A35" s="78"/>
      <c r="B35" s="79"/>
      <c r="C35" s="23"/>
      <c r="D35" s="23"/>
      <c r="E35" s="23"/>
      <c r="F35" s="23"/>
      <c r="G35" s="22"/>
      <c r="H35" s="80"/>
      <c r="I35" s="33"/>
      <c r="J35" s="33"/>
      <c r="K35" s="33"/>
      <c r="L35" s="81"/>
      <c r="M35" s="82"/>
      <c r="N35" s="82"/>
      <c r="O35" s="79"/>
      <c r="P35" s="83"/>
      <c r="Q35" s="60"/>
    </row>
    <row r="36" spans="1:17" ht="24.95" customHeight="1">
      <c r="A36" s="78"/>
      <c r="B36" s="79"/>
      <c r="C36" s="23"/>
      <c r="D36" s="23"/>
      <c r="E36" s="23"/>
      <c r="F36" s="23"/>
      <c r="G36" s="22"/>
      <c r="H36" s="80"/>
      <c r="I36" s="33"/>
      <c r="J36" s="33"/>
      <c r="K36" s="33"/>
      <c r="L36" s="81"/>
      <c r="M36" s="82"/>
      <c r="N36" s="82"/>
      <c r="O36" s="79"/>
      <c r="P36" s="83"/>
      <c r="Q36" s="60"/>
    </row>
    <row r="37" spans="1:17" ht="24.95" customHeight="1">
      <c r="A37" s="78"/>
      <c r="B37" s="79"/>
      <c r="C37" s="23"/>
      <c r="D37" s="23"/>
      <c r="E37" s="23"/>
      <c r="F37" s="23"/>
      <c r="G37" s="22"/>
      <c r="H37" s="80"/>
      <c r="I37" s="33"/>
      <c r="J37" s="33"/>
      <c r="K37" s="33"/>
      <c r="L37" s="81"/>
      <c r="M37" s="82"/>
      <c r="N37" s="82"/>
      <c r="O37" s="79"/>
      <c r="P37" s="83"/>
      <c r="Q37" s="60"/>
    </row>
    <row r="38" spans="1:17" ht="24.95" customHeight="1">
      <c r="A38" s="78"/>
      <c r="B38" s="79"/>
      <c r="C38" s="23"/>
      <c r="D38" s="23"/>
      <c r="E38" s="23"/>
      <c r="F38" s="23"/>
      <c r="G38" s="22"/>
      <c r="H38" s="80"/>
      <c r="I38" s="33"/>
      <c r="J38" s="33"/>
      <c r="K38" s="33"/>
      <c r="L38" s="81"/>
      <c r="M38" s="82"/>
      <c r="N38" s="82"/>
      <c r="O38" s="79"/>
      <c r="P38" s="83"/>
      <c r="Q38" s="60"/>
    </row>
    <row r="39" spans="1:17" ht="24.95" customHeight="1">
      <c r="A39" s="78"/>
      <c r="B39" s="79"/>
      <c r="C39" s="23"/>
      <c r="D39" s="23"/>
      <c r="E39" s="23"/>
      <c r="F39" s="23"/>
      <c r="G39" s="22"/>
      <c r="H39" s="80"/>
      <c r="I39" s="33"/>
      <c r="J39" s="33"/>
      <c r="K39" s="33"/>
      <c r="L39" s="81"/>
      <c r="M39" s="82"/>
      <c r="N39" s="82"/>
      <c r="O39" s="79"/>
      <c r="P39" s="83"/>
      <c r="Q39" s="60"/>
    </row>
    <row r="40" spans="1:17" ht="24.95" customHeight="1">
      <c r="A40" s="78"/>
      <c r="B40" s="79"/>
      <c r="C40" s="23"/>
      <c r="D40" s="23"/>
      <c r="E40" s="23"/>
      <c r="F40" s="23"/>
      <c r="G40" s="22"/>
      <c r="H40" s="80"/>
      <c r="I40" s="33"/>
      <c r="J40" s="33"/>
      <c r="K40" s="33"/>
      <c r="L40" s="81"/>
      <c r="M40" s="82"/>
      <c r="N40" s="82"/>
      <c r="O40" s="79"/>
      <c r="P40" s="83"/>
      <c r="Q40" s="60"/>
    </row>
    <row r="41" spans="1:17" ht="24.95" customHeight="1">
      <c r="A41" s="78"/>
      <c r="B41" s="79"/>
      <c r="C41" s="23"/>
      <c r="D41" s="23"/>
      <c r="E41" s="23"/>
      <c r="F41" s="23"/>
      <c r="G41" s="22"/>
      <c r="H41" s="80"/>
      <c r="I41" s="33"/>
      <c r="J41" s="33"/>
      <c r="K41" s="33"/>
      <c r="L41" s="81"/>
      <c r="M41" s="82"/>
      <c r="N41" s="82"/>
      <c r="O41" s="79"/>
      <c r="P41" s="83"/>
      <c r="Q41" s="60"/>
    </row>
    <row r="42" spans="1:17" ht="24.95" customHeight="1">
      <c r="A42" s="78"/>
      <c r="B42" s="79"/>
      <c r="C42" s="22"/>
      <c r="D42" s="22"/>
      <c r="E42" s="22"/>
      <c r="F42" s="22"/>
      <c r="G42" s="22"/>
      <c r="H42" s="80"/>
      <c r="I42" s="33"/>
      <c r="J42" s="33"/>
      <c r="K42" s="33"/>
      <c r="L42" s="81"/>
      <c r="M42" s="82"/>
      <c r="N42" s="82"/>
      <c r="O42" s="79"/>
      <c r="P42" s="83"/>
      <c r="Q42" s="60"/>
    </row>
    <row r="43" spans="1:17" ht="24.95" customHeight="1">
      <c r="A43" s="78"/>
      <c r="B43" s="79"/>
      <c r="C43" s="23"/>
      <c r="D43" s="23"/>
      <c r="E43" s="23"/>
      <c r="F43" s="23"/>
      <c r="G43" s="22"/>
      <c r="H43" s="80"/>
      <c r="I43" s="33"/>
      <c r="J43" s="33"/>
      <c r="K43" s="33"/>
      <c r="L43" s="81"/>
      <c r="M43" s="82"/>
      <c r="N43" s="82"/>
      <c r="O43" s="79"/>
      <c r="P43" s="83"/>
      <c r="Q43" s="60"/>
    </row>
    <row r="44" spans="1:17" ht="24.95" customHeight="1">
      <c r="A44" s="78"/>
      <c r="B44" s="79"/>
      <c r="C44" s="23"/>
      <c r="D44" s="23"/>
      <c r="E44" s="23"/>
      <c r="F44" s="23"/>
      <c r="G44" s="22"/>
      <c r="H44" s="80"/>
      <c r="I44" s="33"/>
      <c r="J44" s="33"/>
      <c r="K44" s="33"/>
      <c r="L44" s="81"/>
      <c r="M44" s="82"/>
      <c r="N44" s="82"/>
      <c r="O44" s="79"/>
      <c r="P44" s="83"/>
      <c r="Q44" s="60"/>
    </row>
    <row r="45" spans="1:17" ht="18">
      <c r="A45" s="24"/>
      <c r="B45" s="78"/>
      <c r="C45" s="23"/>
      <c r="D45" s="23"/>
      <c r="E45" s="23"/>
      <c r="F45" s="23"/>
      <c r="G45" s="22"/>
      <c r="H45" s="34"/>
      <c r="I45" s="33"/>
      <c r="J45" s="33"/>
      <c r="K45" s="33"/>
      <c r="L45" s="82"/>
      <c r="M45" s="82"/>
      <c r="N45" s="82"/>
      <c r="O45" s="79"/>
      <c r="P45" s="83"/>
      <c r="Q45" s="60"/>
    </row>
    <row r="46" spans="1:17" ht="18">
      <c r="A46" s="24"/>
      <c r="B46" s="24"/>
      <c r="C46" s="27"/>
      <c r="D46" s="27"/>
      <c r="E46" s="27"/>
      <c r="F46" s="27"/>
      <c r="G46" s="22"/>
      <c r="H46" s="34"/>
      <c r="I46" s="33"/>
      <c r="J46" s="33"/>
      <c r="K46" s="33"/>
      <c r="L46" s="31"/>
      <c r="M46" s="31"/>
      <c r="N46" s="31"/>
      <c r="O46" s="29"/>
      <c r="P46" s="35"/>
    </row>
    <row r="47" spans="1:17" ht="18">
      <c r="A47" s="24"/>
      <c r="B47" s="27"/>
      <c r="C47" s="27"/>
      <c r="D47" s="27"/>
      <c r="E47" s="23"/>
      <c r="F47" s="23"/>
      <c r="G47" s="22"/>
      <c r="H47" s="34"/>
      <c r="I47" s="33"/>
      <c r="J47" s="33"/>
      <c r="K47" s="33"/>
      <c r="L47" s="31"/>
      <c r="M47" s="31"/>
      <c r="N47" s="31"/>
      <c r="O47" s="29"/>
      <c r="P47" s="35"/>
    </row>
    <row r="48" spans="1:17" ht="18">
      <c r="A48" s="24"/>
      <c r="B48" s="27"/>
      <c r="C48" s="27"/>
      <c r="D48" s="27"/>
      <c r="E48" s="23"/>
      <c r="F48" s="23"/>
      <c r="G48" s="22"/>
      <c r="H48" s="34"/>
      <c r="I48" s="33"/>
      <c r="J48" s="33"/>
      <c r="K48" s="33"/>
      <c r="L48" s="31"/>
      <c r="M48" s="31"/>
      <c r="N48" s="31"/>
      <c r="O48" s="29"/>
      <c r="P48" s="35"/>
    </row>
    <row r="49" spans="1:16" ht="18">
      <c r="A49" s="24"/>
      <c r="B49" s="27"/>
      <c r="C49" s="27"/>
      <c r="D49" s="27"/>
      <c r="E49" s="23"/>
      <c r="F49" s="23"/>
      <c r="G49" s="22"/>
      <c r="H49" s="34"/>
      <c r="I49" s="33"/>
      <c r="J49" s="33"/>
      <c r="K49" s="33"/>
      <c r="L49" s="31"/>
      <c r="M49" s="31"/>
      <c r="N49" s="31"/>
      <c r="O49" s="29"/>
      <c r="P49" s="35"/>
    </row>
    <row r="50" spans="1:16" ht="18">
      <c r="A50" s="24"/>
      <c r="B50" s="27"/>
      <c r="C50" s="27"/>
      <c r="D50" s="27"/>
      <c r="E50" s="27"/>
      <c r="F50" s="27"/>
      <c r="G50" s="22"/>
      <c r="H50" s="34"/>
      <c r="I50" s="33"/>
      <c r="J50" s="33"/>
      <c r="K50" s="33"/>
      <c r="L50" s="31"/>
      <c r="M50" s="31"/>
      <c r="N50" s="31"/>
      <c r="O50" s="29"/>
      <c r="P50" s="35"/>
    </row>
    <row r="51" spans="1:16" ht="18">
      <c r="A51" s="24"/>
      <c r="B51" s="27"/>
      <c r="C51" s="27"/>
      <c r="D51" s="27"/>
      <c r="E51" s="27"/>
      <c r="F51" s="27"/>
      <c r="G51" s="22"/>
      <c r="H51" s="34"/>
      <c r="I51" s="33"/>
      <c r="J51" s="33"/>
      <c r="K51" s="33"/>
      <c r="L51" s="31"/>
      <c r="M51" s="31"/>
      <c r="N51" s="31"/>
      <c r="O51" s="29"/>
      <c r="P51" s="35"/>
    </row>
    <row r="52" spans="1:16" ht="18">
      <c r="A52" s="24"/>
      <c r="B52" s="27"/>
      <c r="C52" s="27"/>
      <c r="D52" s="27"/>
      <c r="E52" s="27"/>
      <c r="F52" s="27"/>
      <c r="G52" s="22"/>
      <c r="H52" s="34"/>
      <c r="I52" s="33"/>
      <c r="J52" s="33"/>
      <c r="K52" s="33"/>
      <c r="L52" s="31"/>
      <c r="M52" s="31"/>
      <c r="N52" s="31"/>
      <c r="O52" s="29"/>
      <c r="P52" s="35"/>
    </row>
    <row r="53" spans="1:16" ht="18">
      <c r="A53" s="24"/>
      <c r="B53" s="27"/>
      <c r="C53" s="27"/>
      <c r="D53" s="27"/>
      <c r="E53" s="27"/>
      <c r="F53" s="27"/>
      <c r="G53" s="22"/>
      <c r="H53" s="34"/>
      <c r="I53" s="33"/>
      <c r="J53" s="33"/>
      <c r="K53" s="33"/>
      <c r="L53" s="31"/>
      <c r="M53" s="31"/>
      <c r="N53" s="31"/>
      <c r="O53" s="29"/>
      <c r="P53" s="35"/>
    </row>
    <row r="54" spans="1:16" ht="18">
      <c r="A54" s="24"/>
      <c r="B54" s="27"/>
      <c r="C54" s="27"/>
      <c r="D54" s="27"/>
      <c r="E54" s="27"/>
      <c r="F54" s="27"/>
      <c r="G54" s="22"/>
      <c r="H54" s="34"/>
      <c r="I54" s="33"/>
      <c r="J54" s="33"/>
      <c r="K54" s="33"/>
      <c r="L54" s="31"/>
      <c r="M54" s="31"/>
      <c r="N54" s="31"/>
      <c r="O54" s="29"/>
      <c r="P54" s="35"/>
    </row>
    <row r="55" spans="1:16" ht="18">
      <c r="A55" s="24"/>
      <c r="B55" s="27"/>
      <c r="C55" s="27"/>
      <c r="D55" s="27"/>
      <c r="E55" s="27"/>
      <c r="F55" s="27"/>
      <c r="G55" s="22"/>
      <c r="H55" s="34"/>
      <c r="I55" s="33"/>
      <c r="J55" s="33"/>
      <c r="K55" s="33"/>
      <c r="L55" s="31"/>
      <c r="M55" s="31"/>
      <c r="N55" s="31"/>
      <c r="O55" s="29"/>
      <c r="P55" s="35"/>
    </row>
    <row r="56" spans="1:16" ht="18">
      <c r="A56" s="24"/>
      <c r="B56" s="27"/>
      <c r="C56" s="27"/>
      <c r="D56" s="27"/>
      <c r="E56" s="27"/>
      <c r="F56" s="27"/>
      <c r="G56" s="22"/>
      <c r="H56" s="34"/>
      <c r="I56" s="33"/>
      <c r="J56" s="33"/>
      <c r="K56" s="33"/>
      <c r="L56" s="31"/>
      <c r="M56" s="31"/>
      <c r="N56" s="31"/>
      <c r="O56" s="29"/>
      <c r="P56" s="35"/>
    </row>
    <row r="57" spans="1:16" ht="18">
      <c r="A57" s="24"/>
      <c r="B57" s="27"/>
      <c r="C57" s="27"/>
      <c r="D57" s="27"/>
      <c r="E57" s="27"/>
      <c r="F57" s="27"/>
      <c r="G57" s="22"/>
      <c r="H57" s="34"/>
      <c r="I57" s="33"/>
      <c r="J57" s="33"/>
      <c r="K57" s="33"/>
      <c r="L57" s="31"/>
      <c r="M57" s="31"/>
      <c r="N57" s="31"/>
      <c r="O57" s="29"/>
      <c r="P57" s="35"/>
    </row>
    <row r="58" spans="1:16" ht="18">
      <c r="A58" s="24"/>
      <c r="B58" s="27"/>
      <c r="C58" s="27"/>
      <c r="D58" s="27"/>
      <c r="E58" s="27"/>
      <c r="F58" s="27"/>
      <c r="G58" s="22"/>
      <c r="H58" s="34"/>
      <c r="I58" s="33"/>
      <c r="J58" s="33"/>
      <c r="K58" s="33"/>
      <c r="L58" s="31"/>
      <c r="M58" s="31"/>
      <c r="N58" s="31"/>
      <c r="O58" s="29"/>
      <c r="P58" s="35"/>
    </row>
    <row r="59" spans="1:16" ht="18">
      <c r="A59" s="24"/>
      <c r="B59" s="27"/>
      <c r="C59" s="27"/>
      <c r="D59" s="27"/>
      <c r="E59" s="27"/>
      <c r="F59" s="27"/>
      <c r="G59" s="22"/>
      <c r="H59" s="34"/>
      <c r="I59" s="33"/>
      <c r="J59" s="33"/>
      <c r="K59" s="33"/>
      <c r="L59" s="31"/>
      <c r="M59" s="31"/>
      <c r="N59" s="31"/>
      <c r="O59" s="29"/>
      <c r="P59" s="35"/>
    </row>
  </sheetData>
  <sortState ref="B10:P23">
    <sortCondition ref="P10:P23"/>
  </sortState>
  <mergeCells count="1">
    <mergeCell ref="O6:P6"/>
  </mergeCells>
  <conditionalFormatting sqref="I10:P10 G10:G44 B10:B44 L10:P44">
    <cfRule type="containsText" dxfId="57" priority="10" operator="containsText" text="LG">
      <formula>NOT(ISERROR(SEARCH("LG",B10)))</formula>
    </cfRule>
  </conditionalFormatting>
  <conditionalFormatting sqref="I10:P10 G10:G44 L10:P44">
    <cfRule type="containsText" dxfId="56" priority="9" operator="containsText" text="AL">
      <formula>NOT(ISERROR(SEARCH("AL",G10)))</formula>
    </cfRule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ZSG Bavaria</vt:lpstr>
      <vt:lpstr>Edelw. Brunnenreuth</vt:lpstr>
      <vt:lpstr>Adler</vt:lpstr>
      <vt:lpstr>Blücher</vt:lpstr>
      <vt:lpstr>Einigkeit</vt:lpstr>
      <vt:lpstr>Buren</vt:lpstr>
      <vt:lpstr>Edelw. Rothenturm</vt:lpstr>
      <vt:lpstr>FSG</vt:lpstr>
      <vt:lpstr>Buchenlaub</vt:lpstr>
      <vt:lpstr>ALLE</vt:lpstr>
      <vt:lpstr>Vereine</vt:lpstr>
    </vt:vector>
  </TitlesOfParts>
  <Company>SSG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hhu</dc:creator>
  <cp:lastModifiedBy>Windows User</cp:lastModifiedBy>
  <cp:lastPrinted>2015-04-13T12:50:50Z</cp:lastPrinted>
  <dcterms:created xsi:type="dcterms:W3CDTF">2001-04-01T11:21:07Z</dcterms:created>
  <dcterms:modified xsi:type="dcterms:W3CDTF">2015-04-15T06:47:03Z</dcterms:modified>
</cp:coreProperties>
</file>